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firstSheet="5" activeTab="5"/>
  </bookViews>
  <sheets>
    <sheet name="Nottingham 5% 2021" sheetId="1" r:id="rId1"/>
    <sheet name="Nottingham 10% 2021" sheetId="2" r:id="rId2"/>
    <sheet name="Beeston 5% 2021" sheetId="3" r:id="rId3"/>
    <sheet name="Beeston 10% 2021" sheetId="4" r:id="rId4"/>
    <sheet name="Nottingham 5% 2022" sheetId="5" r:id="rId5"/>
    <sheet name="Nottingham 2024" sheetId="6" r:id="rId6"/>
    <sheet name="Beeston 2024" sheetId="7" r:id="rId7"/>
  </sheets>
  <definedNames/>
  <calcPr fullCalcOnLoad="1"/>
</workbook>
</file>

<file path=xl/sharedStrings.xml><?xml version="1.0" encoding="utf-8"?>
<sst xmlns="http://schemas.openxmlformats.org/spreadsheetml/2006/main" count="726" uniqueCount="111">
  <si>
    <t>Weekly</t>
  </si>
  <si>
    <t>Annual</t>
  </si>
  <si>
    <t xml:space="preserve">10% disc </t>
  </si>
  <si>
    <t>Total Cost</t>
  </si>
  <si>
    <t>Leicester</t>
  </si>
  <si>
    <t>Spondon</t>
  </si>
  <si>
    <t>E Mids Pway</t>
  </si>
  <si>
    <t>Chesterfield</t>
  </si>
  <si>
    <t>Alfreton</t>
  </si>
  <si>
    <t>Langley Mill</t>
  </si>
  <si>
    <t>Bulwell</t>
  </si>
  <si>
    <t>Hucknall</t>
  </si>
  <si>
    <t>Newstead</t>
  </si>
  <si>
    <t>Sutton Parkway</t>
  </si>
  <si>
    <t>Mansfield</t>
  </si>
  <si>
    <t>Mansfield Woodhouse</t>
  </si>
  <si>
    <t>Shirebrook</t>
  </si>
  <si>
    <t>Barrow Upon Soar</t>
  </si>
  <si>
    <t>Sileby</t>
  </si>
  <si>
    <t>Syston</t>
  </si>
  <si>
    <t>Netherfield</t>
  </si>
  <si>
    <t>Radcliffe</t>
  </si>
  <si>
    <t>Bingham</t>
  </si>
  <si>
    <t>Aslockton</t>
  </si>
  <si>
    <t>Elton &amp; Orston</t>
  </si>
  <si>
    <t>Bottesford</t>
  </si>
  <si>
    <t>Grantham</t>
  </si>
  <si>
    <t>Ancaster</t>
  </si>
  <si>
    <t>Rauceby</t>
  </si>
  <si>
    <t>Newark Castle</t>
  </si>
  <si>
    <t>Loughborough</t>
  </si>
  <si>
    <t>Thurgarton</t>
  </si>
  <si>
    <t>Bleasby</t>
  </si>
  <si>
    <t>Fiskerton</t>
  </si>
  <si>
    <t>Rolleston</t>
  </si>
  <si>
    <t>Collingham</t>
  </si>
  <si>
    <t>Swinderby</t>
  </si>
  <si>
    <t>Lincoln/Hykeham</t>
  </si>
  <si>
    <t>East Midlands Parkway</t>
  </si>
  <si>
    <t>Belper</t>
  </si>
  <si>
    <t>Duffield</t>
  </si>
  <si>
    <t>Long Eaton</t>
  </si>
  <si>
    <t>Attenborough</t>
  </si>
  <si>
    <t>Creswell / Whitwell</t>
  </si>
  <si>
    <t>Worksop</t>
  </si>
  <si>
    <t>Lincoln</t>
  </si>
  <si>
    <t>Lowdham</t>
  </si>
  <si>
    <t>Burton Joyce</t>
  </si>
  <si>
    <t>Carlton</t>
  </si>
  <si>
    <t>Bingham/Radcliffe</t>
  </si>
  <si>
    <t>XC = Cross Country Trains - No discount applies</t>
  </si>
  <si>
    <t>Cromford</t>
  </si>
  <si>
    <t xml:space="preserve">Beeston </t>
  </si>
  <si>
    <t xml:space="preserve">Attenborough </t>
  </si>
  <si>
    <t>Kirkby in Ashfield</t>
  </si>
  <si>
    <t>Burton Joyce &amp; Lowdham</t>
  </si>
  <si>
    <t>Sheffield</t>
  </si>
  <si>
    <t>E Mids Pway Park &amp; Ride</t>
  </si>
  <si>
    <t>STP</t>
  </si>
  <si>
    <t>Meadowhall</t>
  </si>
  <si>
    <t>Matlock Bath</t>
  </si>
  <si>
    <t>Nottingham</t>
  </si>
  <si>
    <t xml:space="preserve">5% disc </t>
  </si>
  <si>
    <t>Ambergate</t>
  </si>
  <si>
    <t>Derby</t>
  </si>
  <si>
    <t>Matlock</t>
  </si>
  <si>
    <t>Hykeham</t>
  </si>
  <si>
    <r>
      <t xml:space="preserve">Derby </t>
    </r>
    <r>
      <rPr>
        <b/>
        <sz val="12"/>
        <color indexed="10"/>
        <rFont val="Arial"/>
        <family val="2"/>
      </rPr>
      <t>(XC)</t>
    </r>
  </si>
  <si>
    <r>
      <t xml:space="preserve">* </t>
    </r>
    <r>
      <rPr>
        <b/>
        <sz val="12"/>
        <rFont val="Arial"/>
        <family val="2"/>
      </rPr>
      <t xml:space="preserve">Route not grantham </t>
    </r>
  </si>
  <si>
    <r>
      <t>**</t>
    </r>
    <r>
      <rPr>
        <b/>
        <sz val="12"/>
        <rFont val="Arial"/>
        <family val="2"/>
      </rPr>
      <t xml:space="preserve"> Route not Birmingham</t>
    </r>
  </si>
  <si>
    <r>
      <t xml:space="preserve">Burton on Trent </t>
    </r>
    <r>
      <rPr>
        <b/>
        <sz val="12"/>
        <color indexed="10"/>
        <rFont val="Arial"/>
        <family val="2"/>
      </rPr>
      <t>(XC)</t>
    </r>
  </si>
  <si>
    <t>Market Harborough</t>
  </si>
  <si>
    <t>ELY (not via London)</t>
  </si>
  <si>
    <t>Oakham</t>
  </si>
  <si>
    <t>Dronfield</t>
  </si>
  <si>
    <t>Worksop via mansfield</t>
  </si>
  <si>
    <t xml:space="preserve">Matlock Bath </t>
  </si>
  <si>
    <r>
      <t>Worksop</t>
    </r>
    <r>
      <rPr>
        <b/>
        <sz val="12"/>
        <color indexed="10"/>
        <rFont val="Arial"/>
        <family val="2"/>
      </rPr>
      <t>* via mansfield</t>
    </r>
  </si>
  <si>
    <t>NR = Northern Rail - no discount applies</t>
  </si>
  <si>
    <t>Flitwick (Thameslink)</t>
  </si>
  <si>
    <t>Dronfield (NR)</t>
  </si>
  <si>
    <t>Worksop via Mansfield</t>
  </si>
  <si>
    <t>Sheffield any permitted</t>
  </si>
  <si>
    <t xml:space="preserve">Chesterfield any permitted </t>
  </si>
  <si>
    <t xml:space="preserve">Alfreton any permitted </t>
  </si>
  <si>
    <t xml:space="preserve">Shirebrook any permitted </t>
  </si>
  <si>
    <t xml:space="preserve">Creswell any permitted </t>
  </si>
  <si>
    <t>Whitwell any permitted</t>
  </si>
  <si>
    <t>5% Discount</t>
  </si>
  <si>
    <t>10% Discount</t>
  </si>
  <si>
    <r>
      <t>Nottingham</t>
    </r>
    <r>
      <rPr>
        <b/>
        <sz val="12"/>
        <color indexed="10"/>
        <rFont val="Arial"/>
        <family val="2"/>
      </rPr>
      <t xml:space="preserve"> Any permitted </t>
    </r>
  </si>
  <si>
    <t>Ilketon</t>
  </si>
  <si>
    <t>No discount</t>
  </si>
  <si>
    <t>No Discount</t>
  </si>
  <si>
    <t>Ilkeston</t>
  </si>
  <si>
    <t>Flitwick</t>
  </si>
  <si>
    <t>Stoke on Trent</t>
  </si>
  <si>
    <t>Wellingborough</t>
  </si>
  <si>
    <t>From Derby</t>
  </si>
  <si>
    <t>East Mids Parkway</t>
  </si>
  <si>
    <t>From Hope</t>
  </si>
  <si>
    <t>Whatstandwell</t>
  </si>
  <si>
    <t>Season Ticket Fares to / from Nottingham 2021</t>
  </si>
  <si>
    <t>Season Ticket Fares to / from Beeston 2021</t>
  </si>
  <si>
    <t>5% 2021 to NOTTINGHAM</t>
  </si>
  <si>
    <t>10% 2021 TO NOTTINGHAM</t>
  </si>
  <si>
    <t>5% 2022 to NOTTINGHAM</t>
  </si>
  <si>
    <t>10% 2024 TO NOTTINGHAM</t>
  </si>
  <si>
    <t>Season Ticket Fares to / from Nottingham 2024</t>
  </si>
  <si>
    <t>Season Ticket Fares to / from Beeston 2024</t>
  </si>
  <si>
    <t>5% 2024 to NOTTINGHAM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</si>
</sst>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#,##0.00_ ;[Red]\-#,##0.00\ "/>
    <numFmt numFmtId="167" formatCode="[$-809]dd\ mmmm\ yyyy"/>
    <numFmt numFmtId="168" formatCode="#,##0.00_ ;\-#,##0.00\ 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FFFF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2" fillId="33" borderId="34" xfId="0" applyNumberFormat="1" applyFont="1" applyFill="1" applyBorder="1" applyAlignment="1">
      <alignment horizontal="center"/>
    </xf>
    <xf numFmtId="164" fontId="2" fillId="33" borderId="35" xfId="0" applyNumberFormat="1" applyFont="1" applyFill="1" applyBorder="1" applyAlignment="1">
      <alignment horizontal="center"/>
    </xf>
    <xf numFmtId="164" fontId="2" fillId="33" borderId="36" xfId="0" applyNumberFormat="1" applyFont="1" applyFill="1" applyBorder="1" applyAlignment="1">
      <alignment horizontal="center"/>
    </xf>
    <xf numFmtId="164" fontId="2" fillId="33" borderId="37" xfId="0" applyNumberFormat="1" applyFont="1" applyFill="1" applyBorder="1" applyAlignment="1">
      <alignment horizontal="center"/>
    </xf>
    <xf numFmtId="164" fontId="2" fillId="33" borderId="38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4" fontId="2" fillId="33" borderId="40" xfId="0" applyNumberFormat="1" applyFont="1" applyFill="1" applyBorder="1" applyAlignment="1">
      <alignment horizontal="center"/>
    </xf>
    <xf numFmtId="164" fontId="2" fillId="33" borderId="4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2" fillId="0" borderId="44" xfId="0" applyNumberFormat="1" applyFont="1" applyFill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46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164" fontId="2" fillId="33" borderId="42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 wrapText="1"/>
    </xf>
    <xf numFmtId="0" fontId="1" fillId="34" borderId="35" xfId="0" applyFont="1" applyFill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164" fontId="2" fillId="33" borderId="55" xfId="0" applyNumberFormat="1" applyFont="1" applyFill="1" applyBorder="1" applyAlignment="1">
      <alignment horizontal="center"/>
    </xf>
    <xf numFmtId="164" fontId="2" fillId="33" borderId="56" xfId="0" applyNumberFormat="1" applyFont="1" applyFill="1" applyBorder="1" applyAlignment="1">
      <alignment horizontal="center"/>
    </xf>
    <xf numFmtId="164" fontId="2" fillId="33" borderId="57" xfId="0" applyNumberFormat="1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164" fontId="2" fillId="33" borderId="60" xfId="0" applyNumberFormat="1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164" fontId="2" fillId="35" borderId="40" xfId="0" applyNumberFormat="1" applyFont="1" applyFill="1" applyBorder="1" applyAlignment="1">
      <alignment horizontal="center"/>
    </xf>
    <xf numFmtId="164" fontId="2" fillId="0" borderId="62" xfId="0" applyNumberFormat="1" applyFont="1" applyFill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1" fillId="34" borderId="38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2" fillId="36" borderId="40" xfId="0" applyNumberFormat="1" applyFont="1" applyFill="1" applyBorder="1" applyAlignment="1">
      <alignment horizontal="center"/>
    </xf>
    <xf numFmtId="164" fontId="43" fillId="33" borderId="56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4" fontId="44" fillId="36" borderId="30" xfId="0" applyNumberFormat="1" applyFont="1" applyFill="1" applyBorder="1" applyAlignment="1">
      <alignment horizontal="center"/>
    </xf>
    <xf numFmtId="164" fontId="45" fillId="0" borderId="20" xfId="0" applyNumberFormat="1" applyFont="1" applyFill="1" applyBorder="1" applyAlignment="1">
      <alignment horizontal="center"/>
    </xf>
    <xf numFmtId="164" fontId="45" fillId="0" borderId="25" xfId="0" applyNumberFormat="1" applyFont="1" applyBorder="1" applyAlignment="1">
      <alignment horizontal="center"/>
    </xf>
    <xf numFmtId="164" fontId="45" fillId="36" borderId="40" xfId="0" applyNumberFormat="1" applyFont="1" applyFill="1" applyBorder="1" applyAlignment="1">
      <alignment horizontal="center"/>
    </xf>
    <xf numFmtId="164" fontId="2" fillId="36" borderId="30" xfId="0" applyNumberFormat="1" applyFont="1" applyFill="1" applyBorder="1" applyAlignment="1">
      <alignment horizontal="center"/>
    </xf>
    <xf numFmtId="164" fontId="1" fillId="36" borderId="0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164" fontId="2" fillId="36" borderId="53" xfId="0" applyNumberFormat="1" applyFont="1" applyFill="1" applyBorder="1" applyAlignment="1">
      <alignment horizontal="center"/>
    </xf>
    <xf numFmtId="164" fontId="3" fillId="36" borderId="31" xfId="0" applyNumberFormat="1" applyFont="1" applyFill="1" applyBorder="1" applyAlignment="1">
      <alignment horizontal="center"/>
    </xf>
    <xf numFmtId="164" fontId="3" fillId="36" borderId="35" xfId="0" applyNumberFormat="1" applyFont="1" applyFill="1" applyBorder="1" applyAlignment="1">
      <alignment horizontal="center"/>
    </xf>
    <xf numFmtId="164" fontId="2" fillId="36" borderId="44" xfId="0" applyNumberFormat="1" applyFont="1" applyFill="1" applyBorder="1" applyAlignment="1">
      <alignment horizontal="center"/>
    </xf>
    <xf numFmtId="164" fontId="2" fillId="36" borderId="25" xfId="0" applyNumberFormat="1" applyFont="1" applyFill="1" applyBorder="1" applyAlignment="1">
      <alignment horizontal="center"/>
    </xf>
    <xf numFmtId="164" fontId="2" fillId="36" borderId="31" xfId="0" applyNumberFormat="1" applyFont="1" applyFill="1" applyBorder="1" applyAlignment="1">
      <alignment horizontal="center"/>
    </xf>
    <xf numFmtId="164" fontId="2" fillId="36" borderId="3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7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="70" zoomScaleNormal="70" zoomScalePageLayoutView="0" workbookViewId="0" topLeftCell="A1">
      <selection activeCell="A1" sqref="A1:IV16384"/>
    </sheetView>
  </sheetViews>
  <sheetFormatPr defaultColWidth="22.28125" defaultRowHeight="12.75"/>
  <cols>
    <col min="1" max="1" width="22.28125" style="4" customWidth="1"/>
    <col min="2" max="2" width="33.00390625" style="4" customWidth="1"/>
    <col min="3" max="3" width="29.7109375" style="4" customWidth="1"/>
    <col min="4" max="4" width="25.7109375" style="4" customWidth="1"/>
    <col min="5" max="7" width="22.28125" style="4" customWidth="1"/>
    <col min="8" max="8" width="26.421875" style="4" bestFit="1" customWidth="1"/>
    <col min="9" max="11" width="22.28125" style="4" customWidth="1"/>
    <col min="12" max="12" width="28.28125" style="4" customWidth="1"/>
    <col min="13" max="13" width="27.28125" style="4" bestFit="1" customWidth="1"/>
    <col min="14" max="14" width="26.7109375" style="4" customWidth="1"/>
    <col min="15" max="16384" width="22.28125" style="4" customWidth="1"/>
  </cols>
  <sheetData>
    <row r="1" spans="1:7" ht="22.5">
      <c r="A1" s="103" t="s">
        <v>104</v>
      </c>
      <c r="E1" s="1"/>
      <c r="G1" s="1"/>
    </row>
    <row r="2" ht="15.75" thickBot="1">
      <c r="G2" s="1"/>
    </row>
    <row r="3" spans="1:4" ht="15.75" thickBot="1">
      <c r="A3" s="2" t="s">
        <v>102</v>
      </c>
      <c r="B3" s="5"/>
      <c r="C3" s="5"/>
      <c r="D3" s="6"/>
    </row>
    <row r="4" spans="1:12" ht="15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5" ht="15.75" thickBot="1">
      <c r="A5" s="8"/>
      <c r="B5" s="9" t="s">
        <v>4</v>
      </c>
      <c r="C5" s="10" t="s">
        <v>52</v>
      </c>
      <c r="D5" s="10" t="s">
        <v>53</v>
      </c>
      <c r="E5" s="10" t="s">
        <v>5</v>
      </c>
      <c r="F5" s="10" t="s">
        <v>41</v>
      </c>
      <c r="G5" s="10" t="s">
        <v>67</v>
      </c>
      <c r="H5" s="10" t="s">
        <v>81</v>
      </c>
      <c r="I5" s="10" t="s">
        <v>29</v>
      </c>
      <c r="J5" s="11" t="s">
        <v>37</v>
      </c>
      <c r="K5" s="12" t="s">
        <v>30</v>
      </c>
      <c r="L5" s="12" t="s">
        <v>6</v>
      </c>
      <c r="M5" s="13" t="s">
        <v>54</v>
      </c>
      <c r="N5" s="14" t="s">
        <v>66</v>
      </c>
      <c r="O5" s="102" t="s">
        <v>71</v>
      </c>
    </row>
    <row r="6" spans="1:15" ht="15">
      <c r="A6" s="15" t="s">
        <v>0</v>
      </c>
      <c r="B6" s="16">
        <v>51.9</v>
      </c>
      <c r="C6" s="16">
        <f>C7/40</f>
        <v>13</v>
      </c>
      <c r="D6" s="16">
        <f>D7/40</f>
        <v>13</v>
      </c>
      <c r="E6" s="16">
        <f>E7/40</f>
        <v>27.8</v>
      </c>
      <c r="F6" s="17">
        <f>F7/40</f>
        <v>23.6</v>
      </c>
      <c r="G6" s="107">
        <v>40.4</v>
      </c>
      <c r="H6" s="17">
        <v>48.8</v>
      </c>
      <c r="I6" s="17">
        <v>34.2</v>
      </c>
      <c r="J6" s="17">
        <v>63.8</v>
      </c>
      <c r="K6" s="18">
        <v>38.2</v>
      </c>
      <c r="L6" s="19">
        <v>22.4</v>
      </c>
      <c r="M6" s="20">
        <v>24.9</v>
      </c>
      <c r="N6" s="100">
        <v>63.8</v>
      </c>
      <c r="O6" s="100">
        <v>95</v>
      </c>
    </row>
    <row r="7" spans="1:15" ht="15">
      <c r="A7" s="21" t="s">
        <v>1</v>
      </c>
      <c r="B7" s="22">
        <v>2076</v>
      </c>
      <c r="C7" s="23">
        <v>520</v>
      </c>
      <c r="D7" s="23">
        <v>520</v>
      </c>
      <c r="E7" s="23">
        <v>1112</v>
      </c>
      <c r="F7" s="23">
        <v>944</v>
      </c>
      <c r="G7" s="108">
        <f aca="true" t="shared" si="0" ref="G7:O7">G6*40</f>
        <v>1616</v>
      </c>
      <c r="H7" s="23">
        <v>1952</v>
      </c>
      <c r="I7" s="23">
        <f>I6*40</f>
        <v>1368</v>
      </c>
      <c r="J7" s="23">
        <f t="shared" si="0"/>
        <v>2552</v>
      </c>
      <c r="K7" s="23">
        <f t="shared" si="0"/>
        <v>1528</v>
      </c>
      <c r="L7" s="24">
        <f t="shared" si="0"/>
        <v>896</v>
      </c>
      <c r="M7" s="25">
        <f t="shared" si="0"/>
        <v>996</v>
      </c>
      <c r="N7" s="26">
        <f t="shared" si="0"/>
        <v>2552</v>
      </c>
      <c r="O7" s="22">
        <f t="shared" si="0"/>
        <v>3800</v>
      </c>
    </row>
    <row r="8" spans="1:15" ht="15.75" thickBot="1">
      <c r="A8" s="27" t="s">
        <v>62</v>
      </c>
      <c r="B8" s="28">
        <f>B7*5%</f>
        <v>103.80000000000001</v>
      </c>
      <c r="C8" s="28">
        <f>C7*5%</f>
        <v>26</v>
      </c>
      <c r="D8" s="28">
        <f>D7*5%</f>
        <v>26</v>
      </c>
      <c r="E8" s="28">
        <f aca="true" t="shared" si="1" ref="E8:N8">E7*5%</f>
        <v>55.6</v>
      </c>
      <c r="F8" s="28">
        <f t="shared" si="1"/>
        <v>47.2</v>
      </c>
      <c r="G8" s="110"/>
      <c r="H8" s="28">
        <f t="shared" si="1"/>
        <v>97.60000000000001</v>
      </c>
      <c r="I8" s="28">
        <f t="shared" si="1"/>
        <v>68.4</v>
      </c>
      <c r="J8" s="28">
        <f t="shared" si="1"/>
        <v>127.60000000000001</v>
      </c>
      <c r="K8" s="28">
        <f t="shared" si="1"/>
        <v>76.4</v>
      </c>
      <c r="L8" s="28">
        <f t="shared" si="1"/>
        <v>44.800000000000004</v>
      </c>
      <c r="M8" s="28">
        <f t="shared" si="1"/>
        <v>49.800000000000004</v>
      </c>
      <c r="N8" s="28">
        <f t="shared" si="1"/>
        <v>127.60000000000001</v>
      </c>
      <c r="O8" s="101">
        <f>O7*5%</f>
        <v>190</v>
      </c>
    </row>
    <row r="9" spans="1:15" ht="15.75" thickBot="1">
      <c r="A9" s="32" t="s">
        <v>3</v>
      </c>
      <c r="B9" s="33">
        <f>B7-B8</f>
        <v>1972.2</v>
      </c>
      <c r="C9" s="34">
        <f>C7-C8</f>
        <v>494</v>
      </c>
      <c r="D9" s="34">
        <f>D7-D8</f>
        <v>494</v>
      </c>
      <c r="E9" s="35">
        <f aca="true" t="shared" si="2" ref="E9:O9">E7-E8</f>
        <v>1056.4</v>
      </c>
      <c r="F9" s="33">
        <f>F7-F8</f>
        <v>896.8</v>
      </c>
      <c r="G9" s="109">
        <f>G7</f>
        <v>1616</v>
      </c>
      <c r="H9" s="34">
        <f t="shared" si="2"/>
        <v>1854.4</v>
      </c>
      <c r="I9" s="34">
        <f t="shared" si="2"/>
        <v>1299.6</v>
      </c>
      <c r="J9" s="34">
        <f t="shared" si="2"/>
        <v>2424.4</v>
      </c>
      <c r="K9" s="34">
        <f t="shared" si="2"/>
        <v>1451.6</v>
      </c>
      <c r="L9" s="35">
        <f t="shared" si="2"/>
        <v>851.2</v>
      </c>
      <c r="M9" s="36">
        <f t="shared" si="2"/>
        <v>946.2</v>
      </c>
      <c r="N9" s="37">
        <f t="shared" si="2"/>
        <v>2424.4</v>
      </c>
      <c r="O9" s="65">
        <f t="shared" si="2"/>
        <v>3610</v>
      </c>
    </row>
    <row r="10" spans="2:12" ht="45.75" customHeight="1" thickBo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5" ht="15">
      <c r="A11" s="39"/>
      <c r="B11" s="40" t="s">
        <v>82</v>
      </c>
      <c r="C11" s="40" t="s">
        <v>83</v>
      </c>
      <c r="D11" s="40" t="s">
        <v>84</v>
      </c>
      <c r="E11" s="40" t="s">
        <v>9</v>
      </c>
      <c r="F11" s="40" t="s">
        <v>10</v>
      </c>
      <c r="G11" s="40" t="s">
        <v>11</v>
      </c>
      <c r="H11" s="40" t="s">
        <v>12</v>
      </c>
      <c r="I11" s="40" t="s">
        <v>13</v>
      </c>
      <c r="J11" s="40" t="s">
        <v>14</v>
      </c>
      <c r="K11" s="40" t="s">
        <v>15</v>
      </c>
      <c r="L11" s="40" t="s">
        <v>85</v>
      </c>
      <c r="M11" s="40" t="s">
        <v>86</v>
      </c>
      <c r="N11" s="40" t="s">
        <v>87</v>
      </c>
      <c r="O11" s="41" t="s">
        <v>17</v>
      </c>
    </row>
    <row r="12" spans="1:15" ht="15">
      <c r="A12" s="42" t="s">
        <v>0</v>
      </c>
      <c r="B12" s="23">
        <v>80.5</v>
      </c>
      <c r="C12" s="23">
        <v>73.4</v>
      </c>
      <c r="D12" s="23">
        <v>52.4</v>
      </c>
      <c r="E12" s="23">
        <v>35.3</v>
      </c>
      <c r="F12" s="23">
        <v>12.7</v>
      </c>
      <c r="G12" s="23">
        <v>16.6</v>
      </c>
      <c r="H12" s="23">
        <v>21.2</v>
      </c>
      <c r="I12" s="23">
        <v>28.4</v>
      </c>
      <c r="J12" s="23">
        <v>31.6</v>
      </c>
      <c r="K12" s="43">
        <v>31.6</v>
      </c>
      <c r="L12" s="23">
        <v>37.7</v>
      </c>
      <c r="M12" s="43">
        <v>42.6</v>
      </c>
      <c r="N12" s="43">
        <v>42.6</v>
      </c>
      <c r="O12" s="44">
        <v>53.4</v>
      </c>
    </row>
    <row r="13" spans="1:15" ht="15">
      <c r="A13" s="42" t="s">
        <v>1</v>
      </c>
      <c r="B13" s="23">
        <f aca="true" t="shared" si="3" ref="B13:O13">B12*40</f>
        <v>3220</v>
      </c>
      <c r="C13" s="23">
        <f t="shared" si="3"/>
        <v>2936</v>
      </c>
      <c r="D13" s="23">
        <f t="shared" si="3"/>
        <v>2096</v>
      </c>
      <c r="E13" s="23">
        <f t="shared" si="3"/>
        <v>1412</v>
      </c>
      <c r="F13" s="23">
        <f t="shared" si="3"/>
        <v>508</v>
      </c>
      <c r="G13" s="23">
        <f t="shared" si="3"/>
        <v>664</v>
      </c>
      <c r="H13" s="23">
        <f t="shared" si="3"/>
        <v>848</v>
      </c>
      <c r="I13" s="23">
        <f t="shared" si="3"/>
        <v>1136</v>
      </c>
      <c r="J13" s="23">
        <f t="shared" si="3"/>
        <v>1264</v>
      </c>
      <c r="K13" s="23">
        <f t="shared" si="3"/>
        <v>1264</v>
      </c>
      <c r="L13" s="23">
        <f t="shared" si="3"/>
        <v>1508</v>
      </c>
      <c r="M13" s="23">
        <f t="shared" si="3"/>
        <v>1704</v>
      </c>
      <c r="N13" s="23">
        <f t="shared" si="3"/>
        <v>1704</v>
      </c>
      <c r="O13" s="25">
        <f t="shared" si="3"/>
        <v>2136</v>
      </c>
    </row>
    <row r="14" spans="1:15" ht="15">
      <c r="A14" s="45" t="s">
        <v>62</v>
      </c>
      <c r="B14" s="23">
        <f>B13*5%</f>
        <v>161</v>
      </c>
      <c r="C14" s="23">
        <f aca="true" t="shared" si="4" ref="C14:O14">C13*5%</f>
        <v>146.8</v>
      </c>
      <c r="D14" s="23">
        <f t="shared" si="4"/>
        <v>104.80000000000001</v>
      </c>
      <c r="E14" s="23">
        <f t="shared" si="4"/>
        <v>70.60000000000001</v>
      </c>
      <c r="F14" s="23">
        <f t="shared" si="4"/>
        <v>25.400000000000002</v>
      </c>
      <c r="G14" s="23">
        <f t="shared" si="4"/>
        <v>33.2</v>
      </c>
      <c r="H14" s="23">
        <f t="shared" si="4"/>
        <v>42.400000000000006</v>
      </c>
      <c r="I14" s="23">
        <f t="shared" si="4"/>
        <v>56.800000000000004</v>
      </c>
      <c r="J14" s="23">
        <f t="shared" si="4"/>
        <v>63.2</v>
      </c>
      <c r="K14" s="23">
        <f t="shared" si="4"/>
        <v>63.2</v>
      </c>
      <c r="L14" s="23">
        <f t="shared" si="4"/>
        <v>75.4</v>
      </c>
      <c r="M14" s="23">
        <f t="shared" si="4"/>
        <v>85.2</v>
      </c>
      <c r="N14" s="23">
        <f t="shared" si="4"/>
        <v>85.2</v>
      </c>
      <c r="O14" s="23">
        <f t="shared" si="4"/>
        <v>106.80000000000001</v>
      </c>
    </row>
    <row r="15" spans="1:15" ht="15.75" thickBot="1">
      <c r="A15" s="46" t="s">
        <v>3</v>
      </c>
      <c r="B15" s="47">
        <f aca="true" t="shared" si="5" ref="B15:O15">B13-B14</f>
        <v>3059</v>
      </c>
      <c r="C15" s="47">
        <f t="shared" si="5"/>
        <v>2789.2</v>
      </c>
      <c r="D15" s="47">
        <f t="shared" si="5"/>
        <v>1991.2</v>
      </c>
      <c r="E15" s="47">
        <f t="shared" si="5"/>
        <v>1341.4</v>
      </c>
      <c r="F15" s="47">
        <f t="shared" si="5"/>
        <v>482.6</v>
      </c>
      <c r="G15" s="47">
        <f t="shared" si="5"/>
        <v>630.8</v>
      </c>
      <c r="H15" s="47">
        <f t="shared" si="5"/>
        <v>805.6</v>
      </c>
      <c r="I15" s="47">
        <f t="shared" si="5"/>
        <v>1079.2</v>
      </c>
      <c r="J15" s="47">
        <f t="shared" si="5"/>
        <v>1200.8</v>
      </c>
      <c r="K15" s="47">
        <f t="shared" si="5"/>
        <v>1200.8</v>
      </c>
      <c r="L15" s="47">
        <f t="shared" si="5"/>
        <v>1432.6</v>
      </c>
      <c r="M15" s="47">
        <f t="shared" si="5"/>
        <v>1618.8</v>
      </c>
      <c r="N15" s="47">
        <f t="shared" si="5"/>
        <v>1618.8</v>
      </c>
      <c r="O15" s="48">
        <f t="shared" si="5"/>
        <v>2029.2</v>
      </c>
    </row>
    <row r="16" spans="1:12" ht="45.75" customHeight="1" thickBot="1">
      <c r="A16" s="3"/>
      <c r="B16" s="50"/>
      <c r="C16" s="50"/>
      <c r="D16" s="50"/>
      <c r="E16" s="50"/>
      <c r="F16" s="50"/>
      <c r="G16" s="50"/>
      <c r="H16" s="50"/>
      <c r="I16" s="50"/>
      <c r="J16" s="50"/>
      <c r="K16" s="49"/>
      <c r="L16" s="49"/>
    </row>
    <row r="17" spans="1:15" ht="31.5" thickBot="1">
      <c r="A17" s="51"/>
      <c r="B17" s="52" t="s">
        <v>18</v>
      </c>
      <c r="C17" s="53" t="s">
        <v>19</v>
      </c>
      <c r="D17" s="53" t="s">
        <v>20</v>
      </c>
      <c r="E17" s="53" t="s">
        <v>21</v>
      </c>
      <c r="F17" s="53" t="s">
        <v>22</v>
      </c>
      <c r="G17" s="53" t="s">
        <v>23</v>
      </c>
      <c r="H17" s="53" t="s">
        <v>24</v>
      </c>
      <c r="I17" s="53" t="s">
        <v>25</v>
      </c>
      <c r="J17" s="54" t="s">
        <v>26</v>
      </c>
      <c r="K17" s="55" t="s">
        <v>27</v>
      </c>
      <c r="L17" s="55" t="s">
        <v>28</v>
      </c>
      <c r="M17" s="56" t="s">
        <v>48</v>
      </c>
      <c r="N17" s="56" t="s">
        <v>55</v>
      </c>
      <c r="O17" s="57" t="s">
        <v>31</v>
      </c>
    </row>
    <row r="18" spans="1:15" ht="15">
      <c r="A18" s="58" t="s">
        <v>0</v>
      </c>
      <c r="B18" s="59">
        <v>53.4</v>
      </c>
      <c r="C18" s="59">
        <v>53.4</v>
      </c>
      <c r="D18" s="59">
        <v>17.7</v>
      </c>
      <c r="E18" s="59">
        <v>27.1</v>
      </c>
      <c r="F18" s="59">
        <v>29.8</v>
      </c>
      <c r="G18" s="59">
        <v>31.6</v>
      </c>
      <c r="H18" s="59">
        <v>31.8</v>
      </c>
      <c r="I18" s="59">
        <v>35.3</v>
      </c>
      <c r="J18" s="59">
        <v>46.2</v>
      </c>
      <c r="K18" s="60">
        <v>58.7</v>
      </c>
      <c r="L18" s="61">
        <v>70.7</v>
      </c>
      <c r="M18" s="61">
        <v>17.7</v>
      </c>
      <c r="N18" s="60">
        <v>22.6</v>
      </c>
      <c r="O18" s="62">
        <v>23.7</v>
      </c>
    </row>
    <row r="19" spans="1:15" ht="15">
      <c r="A19" s="21" t="s">
        <v>1</v>
      </c>
      <c r="B19" s="23">
        <f aca="true" t="shared" si="6" ref="B19:M19">B18*40</f>
        <v>2136</v>
      </c>
      <c r="C19" s="23">
        <f t="shared" si="6"/>
        <v>2136</v>
      </c>
      <c r="D19" s="23">
        <f t="shared" si="6"/>
        <v>708</v>
      </c>
      <c r="E19" s="23">
        <f t="shared" si="6"/>
        <v>1084</v>
      </c>
      <c r="F19" s="23">
        <f t="shared" si="6"/>
        <v>1192</v>
      </c>
      <c r="G19" s="23">
        <f t="shared" si="6"/>
        <v>1264</v>
      </c>
      <c r="H19" s="23">
        <f t="shared" si="6"/>
        <v>1272</v>
      </c>
      <c r="I19" s="23">
        <f t="shared" si="6"/>
        <v>1412</v>
      </c>
      <c r="J19" s="23">
        <f t="shared" si="6"/>
        <v>1848</v>
      </c>
      <c r="K19" s="23">
        <f t="shared" si="6"/>
        <v>2348</v>
      </c>
      <c r="L19" s="24">
        <f t="shared" si="6"/>
        <v>2828</v>
      </c>
      <c r="M19" s="24">
        <f t="shared" si="6"/>
        <v>708</v>
      </c>
      <c r="N19" s="23">
        <f>N18*40</f>
        <v>904</v>
      </c>
      <c r="O19" s="25">
        <f>O18*40</f>
        <v>948</v>
      </c>
    </row>
    <row r="20" spans="1:15" ht="15.75" thickBot="1">
      <c r="A20" s="27" t="s">
        <v>62</v>
      </c>
      <c r="B20" s="29">
        <f>B19*5%</f>
        <v>106.80000000000001</v>
      </c>
      <c r="C20" s="29">
        <f aca="true" t="shared" si="7" ref="C20:O20">C19*5%</f>
        <v>106.80000000000001</v>
      </c>
      <c r="D20" s="29">
        <f t="shared" si="7"/>
        <v>35.4</v>
      </c>
      <c r="E20" s="29">
        <f t="shared" si="7"/>
        <v>54.2</v>
      </c>
      <c r="F20" s="29">
        <f t="shared" si="7"/>
        <v>59.6</v>
      </c>
      <c r="G20" s="29">
        <f t="shared" si="7"/>
        <v>63.2</v>
      </c>
      <c r="H20" s="29">
        <f t="shared" si="7"/>
        <v>63.6</v>
      </c>
      <c r="I20" s="29">
        <f t="shared" si="7"/>
        <v>70.60000000000001</v>
      </c>
      <c r="J20" s="29">
        <f t="shared" si="7"/>
        <v>92.4</v>
      </c>
      <c r="K20" s="29">
        <f t="shared" si="7"/>
        <v>117.4</v>
      </c>
      <c r="L20" s="29">
        <f t="shared" si="7"/>
        <v>141.4</v>
      </c>
      <c r="M20" s="29">
        <f t="shared" si="7"/>
        <v>35.4</v>
      </c>
      <c r="N20" s="29">
        <f t="shared" si="7"/>
        <v>45.2</v>
      </c>
      <c r="O20" s="29">
        <f t="shared" si="7"/>
        <v>47.400000000000006</v>
      </c>
    </row>
    <row r="21" spans="1:15" ht="15.75" thickBot="1">
      <c r="A21" s="63" t="s">
        <v>3</v>
      </c>
      <c r="B21" s="64">
        <f aca="true" t="shared" si="8" ref="B21:M21">B19-B20</f>
        <v>2029.2</v>
      </c>
      <c r="C21" s="34">
        <f t="shared" si="8"/>
        <v>2029.2</v>
      </c>
      <c r="D21" s="34">
        <f t="shared" si="8"/>
        <v>672.6</v>
      </c>
      <c r="E21" s="34">
        <f t="shared" si="8"/>
        <v>1029.8</v>
      </c>
      <c r="F21" s="34">
        <f t="shared" si="8"/>
        <v>1132.4</v>
      </c>
      <c r="G21" s="34">
        <f t="shared" si="8"/>
        <v>1200.8</v>
      </c>
      <c r="H21" s="34">
        <f t="shared" si="8"/>
        <v>1208.4</v>
      </c>
      <c r="I21" s="34">
        <f t="shared" si="8"/>
        <v>1341.4</v>
      </c>
      <c r="J21" s="34">
        <f t="shared" si="8"/>
        <v>1755.6</v>
      </c>
      <c r="K21" s="34">
        <f t="shared" si="8"/>
        <v>2230.6</v>
      </c>
      <c r="L21" s="36">
        <f t="shared" si="8"/>
        <v>2686.6</v>
      </c>
      <c r="M21" s="36">
        <f t="shared" si="8"/>
        <v>672.6</v>
      </c>
      <c r="N21" s="65">
        <f>N19-N20</f>
        <v>858.8</v>
      </c>
      <c r="O21" s="66">
        <f>O19-O20</f>
        <v>900.6</v>
      </c>
    </row>
    <row r="22" ht="45.75" customHeight="1" thickBot="1"/>
    <row r="23" spans="1:16" ht="31.5" thickBot="1">
      <c r="A23" s="68"/>
      <c r="B23" s="69" t="s">
        <v>33</v>
      </c>
      <c r="C23" s="54" t="s">
        <v>34</v>
      </c>
      <c r="D23" s="70" t="s">
        <v>35</v>
      </c>
      <c r="E23" s="70" t="s">
        <v>36</v>
      </c>
      <c r="F23" s="71" t="s">
        <v>32</v>
      </c>
      <c r="G23" s="72" t="s">
        <v>57</v>
      </c>
      <c r="H23" s="73" t="s">
        <v>58</v>
      </c>
      <c r="I23" s="73" t="s">
        <v>59</v>
      </c>
      <c r="J23" s="73" t="s">
        <v>51</v>
      </c>
      <c r="K23" s="73" t="s">
        <v>72</v>
      </c>
      <c r="L23" s="73" t="s">
        <v>4</v>
      </c>
      <c r="M23" s="73" t="s">
        <v>73</v>
      </c>
      <c r="N23" s="80" t="s">
        <v>80</v>
      </c>
      <c r="O23" s="80" t="s">
        <v>79</v>
      </c>
      <c r="P23" s="80" t="s">
        <v>94</v>
      </c>
    </row>
    <row r="24" spans="1:16" ht="15">
      <c r="A24" s="58" t="s">
        <v>0</v>
      </c>
      <c r="B24" s="74">
        <v>30.9</v>
      </c>
      <c r="C24" s="61">
        <v>32.5</v>
      </c>
      <c r="D24" s="59">
        <v>35</v>
      </c>
      <c r="E24" s="59">
        <v>44.1</v>
      </c>
      <c r="F24" s="60">
        <v>26.7</v>
      </c>
      <c r="G24" s="59">
        <v>33.9</v>
      </c>
      <c r="H24" s="59">
        <v>332.2</v>
      </c>
      <c r="I24" s="121">
        <v>80.5</v>
      </c>
      <c r="J24" s="59">
        <v>53.6</v>
      </c>
      <c r="K24" s="59">
        <v>166</v>
      </c>
      <c r="L24" s="59">
        <v>53.2</v>
      </c>
      <c r="M24" s="59">
        <v>78.8</v>
      </c>
      <c r="N24" s="111">
        <v>80.5</v>
      </c>
      <c r="O24" s="111">
        <v>175.3</v>
      </c>
      <c r="P24" s="111">
        <v>25.4</v>
      </c>
    </row>
    <row r="25" spans="1:16" ht="15">
      <c r="A25" s="21" t="s">
        <v>1</v>
      </c>
      <c r="B25" s="22">
        <f>B24*40</f>
        <v>1236</v>
      </c>
      <c r="C25" s="24">
        <f>C24*40</f>
        <v>1300</v>
      </c>
      <c r="D25" s="23">
        <f>D24*40</f>
        <v>1400</v>
      </c>
      <c r="E25" s="23">
        <f>E24*40</f>
        <v>1764</v>
      </c>
      <c r="F25" s="23">
        <f>F24*40</f>
        <v>1068</v>
      </c>
      <c r="G25" s="23">
        <f aca="true" t="shared" si="9" ref="G25:M25">G24*40</f>
        <v>1356</v>
      </c>
      <c r="H25" s="23">
        <f t="shared" si="9"/>
        <v>13288</v>
      </c>
      <c r="I25" s="122">
        <f t="shared" si="9"/>
        <v>3220</v>
      </c>
      <c r="J25" s="23">
        <f t="shared" si="9"/>
        <v>2144</v>
      </c>
      <c r="K25" s="23">
        <f t="shared" si="9"/>
        <v>6640</v>
      </c>
      <c r="L25" s="23">
        <f t="shared" si="9"/>
        <v>2128</v>
      </c>
      <c r="M25" s="23">
        <f t="shared" si="9"/>
        <v>3152</v>
      </c>
      <c r="N25" s="112">
        <f>N24*40</f>
        <v>3220</v>
      </c>
      <c r="O25" s="112">
        <f>O24*40</f>
        <v>7012</v>
      </c>
      <c r="P25" s="112">
        <f>P24*40</f>
        <v>1016</v>
      </c>
    </row>
    <row r="26" spans="1:16" ht="15.75" thickBot="1">
      <c r="A26" s="27" t="s">
        <v>62</v>
      </c>
      <c r="B26" s="28">
        <f>B25*5%</f>
        <v>61.800000000000004</v>
      </c>
      <c r="C26" s="28">
        <f aca="true" t="shared" si="10" ref="C26:J26">C25*5%</f>
        <v>65</v>
      </c>
      <c r="D26" s="28">
        <f t="shared" si="10"/>
        <v>70</v>
      </c>
      <c r="E26" s="28">
        <f t="shared" si="10"/>
        <v>88.2</v>
      </c>
      <c r="F26" s="28">
        <f t="shared" si="10"/>
        <v>53.400000000000006</v>
      </c>
      <c r="G26" s="28">
        <f t="shared" si="10"/>
        <v>67.8</v>
      </c>
      <c r="H26" s="28">
        <f t="shared" si="10"/>
        <v>664.4000000000001</v>
      </c>
      <c r="I26" s="114"/>
      <c r="J26" s="28">
        <f t="shared" si="10"/>
        <v>107.2</v>
      </c>
      <c r="K26" s="29">
        <f>K25*5%</f>
        <v>332</v>
      </c>
      <c r="L26" s="29">
        <f>L25*5%</f>
        <v>106.4</v>
      </c>
      <c r="M26" s="29">
        <f>M25*5%</f>
        <v>157.60000000000002</v>
      </c>
      <c r="N26" s="113"/>
      <c r="O26" s="113"/>
      <c r="P26" s="113"/>
    </row>
    <row r="27" spans="1:16" ht="15.75" thickBot="1">
      <c r="A27" s="32" t="s">
        <v>3</v>
      </c>
      <c r="B27" s="33">
        <f aca="true" t="shared" si="11" ref="B27:M27">B25-B26</f>
        <v>1174.2</v>
      </c>
      <c r="C27" s="35">
        <f t="shared" si="11"/>
        <v>1235</v>
      </c>
      <c r="D27" s="34">
        <f t="shared" si="11"/>
        <v>1330</v>
      </c>
      <c r="E27" s="34">
        <f t="shared" si="11"/>
        <v>1675.8</v>
      </c>
      <c r="F27" s="34">
        <f t="shared" si="11"/>
        <v>1014.6</v>
      </c>
      <c r="G27" s="34">
        <f t="shared" si="11"/>
        <v>1288.2</v>
      </c>
      <c r="H27" s="34">
        <f t="shared" si="11"/>
        <v>12623.6</v>
      </c>
      <c r="I27" s="124">
        <f t="shared" si="11"/>
        <v>3220</v>
      </c>
      <c r="J27" s="34">
        <f t="shared" si="11"/>
        <v>2036.8</v>
      </c>
      <c r="K27" s="34">
        <f t="shared" si="11"/>
        <v>6308</v>
      </c>
      <c r="L27" s="34">
        <f t="shared" si="11"/>
        <v>2021.6</v>
      </c>
      <c r="M27" s="34">
        <f t="shared" si="11"/>
        <v>2994.4</v>
      </c>
      <c r="N27" s="106">
        <f>N25-N26</f>
        <v>3220</v>
      </c>
      <c r="O27" s="106">
        <f>O25-O26</f>
        <v>7012</v>
      </c>
      <c r="P27" s="106">
        <f>P25-P26</f>
        <v>1016</v>
      </c>
    </row>
    <row r="28" s="49" customFormat="1" ht="15">
      <c r="A28" s="3"/>
    </row>
    <row r="29" spans="2:7" s="49" customFormat="1" ht="28.5" customHeight="1" thickBot="1">
      <c r="B29" s="75"/>
      <c r="E29" s="126" t="s">
        <v>98</v>
      </c>
      <c r="F29" s="126" t="s">
        <v>100</v>
      </c>
      <c r="G29" s="126" t="s">
        <v>98</v>
      </c>
    </row>
    <row r="30" spans="1:13" s="78" customFormat="1" ht="28.5" customHeight="1" thickBot="1">
      <c r="A30" s="68"/>
      <c r="B30" s="69" t="s">
        <v>96</v>
      </c>
      <c r="C30" s="54" t="s">
        <v>97</v>
      </c>
      <c r="D30" s="49"/>
      <c r="E30" s="70" t="s">
        <v>99</v>
      </c>
      <c r="F30" s="70" t="s">
        <v>99</v>
      </c>
      <c r="G30" s="72" t="s">
        <v>101</v>
      </c>
      <c r="H30" s="76"/>
      <c r="I30" s="76"/>
      <c r="J30" s="76"/>
      <c r="K30" s="76"/>
      <c r="L30" s="76"/>
      <c r="M30" s="76"/>
    </row>
    <row r="31" spans="1:13" s="49" customFormat="1" ht="19.5" customHeight="1">
      <c r="A31" s="58" t="s">
        <v>0</v>
      </c>
      <c r="B31" s="74">
        <v>96.8</v>
      </c>
      <c r="C31" s="61">
        <v>117.2</v>
      </c>
      <c r="E31" s="61">
        <v>27.9</v>
      </c>
      <c r="F31" s="61">
        <v>121.1</v>
      </c>
      <c r="G31" s="61">
        <v>27.8</v>
      </c>
      <c r="H31" s="38"/>
      <c r="I31" s="38"/>
      <c r="J31" s="38"/>
      <c r="K31" s="38"/>
      <c r="L31" s="38"/>
      <c r="M31" s="38"/>
    </row>
    <row r="32" spans="1:13" s="49" customFormat="1" ht="20.25" customHeight="1">
      <c r="A32" s="21" t="s">
        <v>1</v>
      </c>
      <c r="B32" s="22">
        <f>B31*40</f>
        <v>3872</v>
      </c>
      <c r="C32" s="24">
        <f>C31*40</f>
        <v>4688</v>
      </c>
      <c r="E32" s="24">
        <f>E31*40</f>
        <v>1116</v>
      </c>
      <c r="F32" s="24">
        <f>F31*40</f>
        <v>4844</v>
      </c>
      <c r="G32" s="24">
        <f>G31*40</f>
        <v>1112</v>
      </c>
      <c r="H32" s="38"/>
      <c r="I32" s="38"/>
      <c r="J32" s="38"/>
      <c r="K32" s="38"/>
      <c r="L32" s="38"/>
      <c r="M32" s="38"/>
    </row>
    <row r="33" spans="1:13" s="49" customFormat="1" ht="18.75" customHeight="1" thickBot="1">
      <c r="A33" s="27" t="s">
        <v>62</v>
      </c>
      <c r="B33" s="28">
        <f>B32*5%</f>
        <v>193.60000000000002</v>
      </c>
      <c r="C33" s="28">
        <f>C32*5%</f>
        <v>234.4</v>
      </c>
      <c r="E33" s="30">
        <f>E32*10%</f>
        <v>111.60000000000001</v>
      </c>
      <c r="F33" s="30">
        <f>F32*10%</f>
        <v>484.40000000000003</v>
      </c>
      <c r="G33" s="30">
        <f>G32*10%</f>
        <v>111.2</v>
      </c>
      <c r="H33" s="38"/>
      <c r="I33" s="38"/>
      <c r="J33" s="38"/>
      <c r="K33" s="38"/>
      <c r="L33" s="38"/>
      <c r="M33" s="38"/>
    </row>
    <row r="34" spans="1:13" s="49" customFormat="1" ht="19.5" customHeight="1" thickBot="1">
      <c r="A34" s="32" t="s">
        <v>3</v>
      </c>
      <c r="B34" s="33">
        <f>B32-B33</f>
        <v>3678.4</v>
      </c>
      <c r="C34" s="35">
        <f>C32-C33</f>
        <v>4453.6</v>
      </c>
      <c r="E34" s="35">
        <f>E32-E33</f>
        <v>1004.4</v>
      </c>
      <c r="F34" s="35">
        <f>F32-F33</f>
        <v>4359.6</v>
      </c>
      <c r="G34" s="35">
        <f>G32-G33</f>
        <v>1000.8</v>
      </c>
      <c r="H34" s="38"/>
      <c r="I34" s="38"/>
      <c r="J34" s="38"/>
      <c r="K34" s="38"/>
      <c r="L34" s="38"/>
      <c r="M34" s="38"/>
    </row>
    <row r="35" s="49" customFormat="1" ht="45.75" customHeight="1"/>
    <row r="36" spans="1:13" s="78" customFormat="1" ht="45.75" customHeight="1">
      <c r="A36" s="76"/>
      <c r="B36" s="75" t="s">
        <v>68</v>
      </c>
      <c r="C36" s="49"/>
      <c r="D36" s="49"/>
      <c r="E36" s="76"/>
      <c r="F36" s="76"/>
      <c r="G36" s="76"/>
      <c r="H36" s="76"/>
      <c r="I36" s="76"/>
      <c r="J36" s="76"/>
      <c r="K36" s="76"/>
      <c r="L36" s="76"/>
      <c r="M36" s="76"/>
    </row>
    <row r="37" spans="1:13" s="49" customFormat="1" ht="45.75" customHeight="1">
      <c r="A37" s="79"/>
      <c r="B37" s="77" t="s">
        <v>69</v>
      </c>
      <c r="C37" s="76"/>
      <c r="D37" s="76"/>
      <c r="E37" s="38"/>
      <c r="F37" s="38"/>
      <c r="G37" s="38"/>
      <c r="H37" s="38"/>
      <c r="I37" s="38"/>
      <c r="J37" s="38"/>
      <c r="K37" s="38"/>
      <c r="L37" s="38"/>
      <c r="M37" s="38"/>
    </row>
    <row r="38" spans="1:13" s="49" customFormat="1" ht="45.75" customHeight="1">
      <c r="A38" s="79"/>
      <c r="B38" s="75" t="s">
        <v>50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s="49" customFormat="1" ht="45.75" customHeight="1">
      <c r="A39" s="79"/>
      <c r="B39" s="127" t="s">
        <v>78</v>
      </c>
      <c r="C39" s="125"/>
      <c r="D39" s="125"/>
      <c r="E39" s="38"/>
      <c r="F39" s="38"/>
      <c r="G39" s="38"/>
      <c r="H39" s="38"/>
      <c r="I39" s="38"/>
      <c r="J39" s="38"/>
      <c r="K39" s="38"/>
      <c r="L39" s="38"/>
      <c r="M39" s="38"/>
    </row>
    <row r="40" spans="1:13" s="49" customFormat="1" ht="45.75" customHeight="1">
      <c r="A40" s="67"/>
      <c r="B40" s="115" t="s">
        <v>92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4" s="49" customFormat="1" ht="45.75" customHeight="1">
      <c r="B41" s="38"/>
      <c r="C41" s="38"/>
      <c r="D41" s="38"/>
    </row>
    <row r="42" spans="1:13" s="78" customFormat="1" ht="45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s="49" customFormat="1" ht="45.75" customHeight="1">
      <c r="A43" s="7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s="49" customFormat="1" ht="45.75" customHeight="1">
      <c r="A44" s="7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s="49" customFormat="1" ht="45.75" customHeight="1">
      <c r="A45" s="7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s="49" customFormat="1" ht="45.75" customHeight="1">
      <c r="A46" s="6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="49" customFormat="1" ht="45.75" customHeight="1"/>
    <row r="48" spans="1:7" s="49" customFormat="1" ht="45.75" customHeight="1">
      <c r="A48" s="79"/>
      <c r="B48" s="79"/>
      <c r="C48" s="79"/>
      <c r="D48" s="79"/>
      <c r="E48" s="79"/>
      <c r="F48" s="79"/>
      <c r="G48" s="79"/>
    </row>
    <row r="49" spans="1:7" s="49" customFormat="1" ht="45.75" customHeight="1">
      <c r="A49" s="79"/>
      <c r="B49" s="38"/>
      <c r="C49" s="38"/>
      <c r="D49" s="38"/>
      <c r="E49" s="38"/>
      <c r="F49" s="38"/>
      <c r="G49" s="38"/>
    </row>
    <row r="50" spans="1:7" s="49" customFormat="1" ht="45.75" customHeight="1">
      <c r="A50" s="79"/>
      <c r="B50" s="38"/>
      <c r="C50" s="38"/>
      <c r="D50" s="38"/>
      <c r="E50" s="38"/>
      <c r="F50" s="38"/>
      <c r="G50" s="38"/>
    </row>
    <row r="51" spans="1:7" s="49" customFormat="1" ht="45.75" customHeight="1">
      <c r="A51" s="79"/>
      <c r="B51" s="38"/>
      <c r="C51" s="38"/>
      <c r="D51" s="38"/>
      <c r="E51" s="38"/>
      <c r="F51" s="38"/>
      <c r="G51" s="38"/>
    </row>
    <row r="52" spans="1:7" s="49" customFormat="1" ht="45.75" customHeight="1">
      <c r="A52" s="67"/>
      <c r="B52" s="38"/>
      <c r="C52" s="38"/>
      <c r="D52" s="38"/>
      <c r="E52" s="38"/>
      <c r="F52" s="38"/>
      <c r="G52" s="38"/>
    </row>
    <row r="53" s="49" customFormat="1" ht="45.75" customHeight="1"/>
    <row r="54" s="49" customFormat="1" ht="45.7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70" zoomScaleNormal="70" zoomScalePageLayoutView="0" workbookViewId="0" topLeftCell="A1">
      <selection activeCell="A1" sqref="A1:IV16384"/>
    </sheetView>
  </sheetViews>
  <sheetFormatPr defaultColWidth="22.28125" defaultRowHeight="12.75"/>
  <cols>
    <col min="1" max="1" width="22.28125" style="4" customWidth="1"/>
    <col min="2" max="2" width="33.7109375" style="4" customWidth="1"/>
    <col min="3" max="3" width="29.7109375" style="4" customWidth="1"/>
    <col min="4" max="4" width="31.421875" style="4" customWidth="1"/>
    <col min="5" max="14" width="22.28125" style="4" customWidth="1"/>
    <col min="15" max="15" width="41.28125" style="4" customWidth="1"/>
    <col min="16" max="16384" width="22.28125" style="4" customWidth="1"/>
  </cols>
  <sheetData>
    <row r="1" spans="1:7" ht="45.75" customHeight="1">
      <c r="A1" s="1" t="s">
        <v>105</v>
      </c>
      <c r="B1" s="104"/>
      <c r="E1" s="1"/>
      <c r="G1" s="1"/>
    </row>
    <row r="2" ht="15.75" thickBot="1">
      <c r="G2" s="1"/>
    </row>
    <row r="3" spans="1:4" ht="15.75" thickBot="1">
      <c r="A3" s="2" t="s">
        <v>102</v>
      </c>
      <c r="B3" s="5"/>
      <c r="C3" s="5"/>
      <c r="D3" s="6"/>
    </row>
    <row r="4" spans="1:12" ht="15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5" ht="26.25" customHeight="1" thickBot="1">
      <c r="A5" s="8"/>
      <c r="B5" s="9" t="s">
        <v>4</v>
      </c>
      <c r="C5" s="10" t="s">
        <v>52</v>
      </c>
      <c r="D5" s="10" t="s">
        <v>53</v>
      </c>
      <c r="E5" s="10" t="s">
        <v>5</v>
      </c>
      <c r="F5" s="10" t="s">
        <v>41</v>
      </c>
      <c r="G5" s="10" t="s">
        <v>67</v>
      </c>
      <c r="H5" s="10" t="s">
        <v>77</v>
      </c>
      <c r="I5" s="10" t="s">
        <v>29</v>
      </c>
      <c r="J5" s="11" t="s">
        <v>37</v>
      </c>
      <c r="K5" s="12" t="s">
        <v>30</v>
      </c>
      <c r="L5" s="12" t="s">
        <v>6</v>
      </c>
      <c r="M5" s="13" t="s">
        <v>54</v>
      </c>
      <c r="N5" s="55" t="s">
        <v>66</v>
      </c>
      <c r="O5" s="102" t="s">
        <v>71</v>
      </c>
    </row>
    <row r="6" spans="1:15" ht="15">
      <c r="A6" s="15" t="s">
        <v>0</v>
      </c>
      <c r="B6" s="23">
        <v>53.2</v>
      </c>
      <c r="C6" s="23">
        <v>13</v>
      </c>
      <c r="D6" s="16">
        <f>D7/40</f>
        <v>13</v>
      </c>
      <c r="E6" s="16">
        <f>E7/40</f>
        <v>27.8</v>
      </c>
      <c r="F6" s="17">
        <f>F7/40</f>
        <v>23.6</v>
      </c>
      <c r="G6" s="107">
        <v>40.4</v>
      </c>
      <c r="H6" s="17">
        <v>48.8</v>
      </c>
      <c r="I6" s="17">
        <v>34.2</v>
      </c>
      <c r="J6" s="17">
        <v>63.8</v>
      </c>
      <c r="K6" s="18">
        <v>38.2</v>
      </c>
      <c r="L6" s="19">
        <v>22.4</v>
      </c>
      <c r="M6" s="20">
        <v>24.9</v>
      </c>
      <c r="N6" s="100">
        <v>63.8</v>
      </c>
      <c r="O6" s="100">
        <v>95</v>
      </c>
    </row>
    <row r="7" spans="1:15" ht="15">
      <c r="A7" s="21" t="s">
        <v>1</v>
      </c>
      <c r="B7" s="23">
        <f>B6*40</f>
        <v>2128</v>
      </c>
      <c r="C7" s="23">
        <f>C6*40</f>
        <v>520</v>
      </c>
      <c r="D7" s="23">
        <v>520</v>
      </c>
      <c r="E7" s="23">
        <v>1112</v>
      </c>
      <c r="F7" s="23">
        <v>944</v>
      </c>
      <c r="G7" s="22">
        <f aca="true" t="shared" si="0" ref="G7:O7">G6*40</f>
        <v>1616</v>
      </c>
      <c r="H7" s="22">
        <f t="shared" si="0"/>
        <v>1952</v>
      </c>
      <c r="I7" s="22">
        <f t="shared" si="0"/>
        <v>1368</v>
      </c>
      <c r="J7" s="22">
        <f t="shared" si="0"/>
        <v>2552</v>
      </c>
      <c r="K7" s="22">
        <f t="shared" si="0"/>
        <v>1528</v>
      </c>
      <c r="L7" s="22">
        <f t="shared" si="0"/>
        <v>896</v>
      </c>
      <c r="M7" s="22">
        <f t="shared" si="0"/>
        <v>996</v>
      </c>
      <c r="N7" s="22">
        <f t="shared" si="0"/>
        <v>2552</v>
      </c>
      <c r="O7" s="22">
        <f t="shared" si="0"/>
        <v>3800</v>
      </c>
    </row>
    <row r="8" spans="1:15" ht="15.75" thickBot="1">
      <c r="A8" s="27" t="s">
        <v>2</v>
      </c>
      <c r="B8" s="23">
        <f>B7*10%</f>
        <v>212.8</v>
      </c>
      <c r="C8" s="23">
        <f>C7*10%</f>
        <v>52</v>
      </c>
      <c r="D8" s="23">
        <f>D7*10%</f>
        <v>52</v>
      </c>
      <c r="E8" s="23">
        <f>E7*10%</f>
        <v>111.2</v>
      </c>
      <c r="F8" s="23">
        <f>F7*10%</f>
        <v>94.4</v>
      </c>
      <c r="G8" s="119"/>
      <c r="H8" s="29">
        <f aca="true" t="shared" si="1" ref="H8:N8">H7*10%</f>
        <v>195.20000000000002</v>
      </c>
      <c r="I8" s="29">
        <f t="shared" si="1"/>
        <v>136.8</v>
      </c>
      <c r="J8" s="29">
        <f t="shared" si="1"/>
        <v>255.20000000000002</v>
      </c>
      <c r="K8" s="29">
        <f t="shared" si="1"/>
        <v>152.8</v>
      </c>
      <c r="L8" s="30">
        <f t="shared" si="1"/>
        <v>89.60000000000001</v>
      </c>
      <c r="M8" s="31">
        <f t="shared" si="1"/>
        <v>99.60000000000001</v>
      </c>
      <c r="N8" s="101">
        <f t="shared" si="1"/>
        <v>255.20000000000002</v>
      </c>
      <c r="O8" s="101">
        <f>O7*10%</f>
        <v>380</v>
      </c>
    </row>
    <row r="9" spans="1:15" ht="15.75" thickBot="1">
      <c r="A9" s="32" t="s">
        <v>3</v>
      </c>
      <c r="B9" s="47">
        <f>B7-B8</f>
        <v>1915.2</v>
      </c>
      <c r="C9" s="47">
        <f>C7-C8</f>
        <v>468</v>
      </c>
      <c r="D9" s="47">
        <f>D7-D8</f>
        <v>468</v>
      </c>
      <c r="E9" s="47">
        <f>E7-E8</f>
        <v>1000.8</v>
      </c>
      <c r="F9" s="47">
        <f>F7-F8</f>
        <v>849.6</v>
      </c>
      <c r="G9" s="120">
        <f>G7</f>
        <v>1616</v>
      </c>
      <c r="H9" s="34">
        <f aca="true" t="shared" si="2" ref="H9:N9">H7-H8</f>
        <v>1756.8</v>
      </c>
      <c r="I9" s="34">
        <f t="shared" si="2"/>
        <v>1231.2</v>
      </c>
      <c r="J9" s="34">
        <f t="shared" si="2"/>
        <v>2296.8</v>
      </c>
      <c r="K9" s="34">
        <f t="shared" si="2"/>
        <v>1375.2</v>
      </c>
      <c r="L9" s="35">
        <f t="shared" si="2"/>
        <v>806.4</v>
      </c>
      <c r="M9" s="36">
        <f t="shared" si="2"/>
        <v>896.4</v>
      </c>
      <c r="N9" s="65">
        <f t="shared" si="2"/>
        <v>2296.8</v>
      </c>
      <c r="O9" s="65">
        <f>O7-O8</f>
        <v>3420</v>
      </c>
    </row>
    <row r="10" spans="2:12" ht="45.75" customHeight="1" thickBo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5" ht="15">
      <c r="A11" s="39"/>
      <c r="B11" s="40" t="s">
        <v>82</v>
      </c>
      <c r="C11" s="40" t="s">
        <v>83</v>
      </c>
      <c r="D11" s="40" t="s">
        <v>84</v>
      </c>
      <c r="E11" s="40" t="s">
        <v>9</v>
      </c>
      <c r="F11" s="40" t="s">
        <v>10</v>
      </c>
      <c r="G11" s="40" t="s">
        <v>11</v>
      </c>
      <c r="H11" s="40" t="s">
        <v>12</v>
      </c>
      <c r="I11" s="40" t="s">
        <v>13</v>
      </c>
      <c r="J11" s="40" t="s">
        <v>14</v>
      </c>
      <c r="K11" s="40" t="s">
        <v>15</v>
      </c>
      <c r="L11" s="40" t="s">
        <v>85</v>
      </c>
      <c r="M11" s="40" t="s">
        <v>86</v>
      </c>
      <c r="N11" s="40" t="s">
        <v>87</v>
      </c>
      <c r="O11" s="41" t="s">
        <v>17</v>
      </c>
    </row>
    <row r="12" spans="1:15" ht="15">
      <c r="A12" s="42" t="s">
        <v>0</v>
      </c>
      <c r="B12" s="23">
        <v>80.5</v>
      </c>
      <c r="C12" s="23">
        <v>73.4</v>
      </c>
      <c r="D12" s="23">
        <v>52.4</v>
      </c>
      <c r="E12" s="23">
        <v>35.3</v>
      </c>
      <c r="F12" s="23">
        <v>12.7</v>
      </c>
      <c r="G12" s="23">
        <v>16.6</v>
      </c>
      <c r="H12" s="23">
        <v>21.2</v>
      </c>
      <c r="I12" s="23">
        <v>28.4</v>
      </c>
      <c r="J12" s="23">
        <v>31.6</v>
      </c>
      <c r="K12" s="43">
        <v>31.6</v>
      </c>
      <c r="L12" s="23">
        <v>37.7</v>
      </c>
      <c r="M12" s="43">
        <v>42.6</v>
      </c>
      <c r="N12" s="43">
        <v>42.6</v>
      </c>
      <c r="O12" s="44">
        <v>53.4</v>
      </c>
    </row>
    <row r="13" spans="1:15" ht="15">
      <c r="A13" s="42" t="s">
        <v>1</v>
      </c>
      <c r="B13" s="23">
        <v>3220</v>
      </c>
      <c r="C13" s="23">
        <f aca="true" t="shared" si="3" ref="C13:O13">C12*40</f>
        <v>2936</v>
      </c>
      <c r="D13" s="23">
        <f t="shared" si="3"/>
        <v>2096</v>
      </c>
      <c r="E13" s="23">
        <f t="shared" si="3"/>
        <v>1412</v>
      </c>
      <c r="F13" s="23">
        <f t="shared" si="3"/>
        <v>508</v>
      </c>
      <c r="G13" s="23">
        <f t="shared" si="3"/>
        <v>664</v>
      </c>
      <c r="H13" s="23">
        <f t="shared" si="3"/>
        <v>848</v>
      </c>
      <c r="I13" s="23">
        <f t="shared" si="3"/>
        <v>1136</v>
      </c>
      <c r="J13" s="23">
        <f t="shared" si="3"/>
        <v>1264</v>
      </c>
      <c r="K13" s="23">
        <f t="shared" si="3"/>
        <v>1264</v>
      </c>
      <c r="L13" s="23">
        <f t="shared" si="3"/>
        <v>1508</v>
      </c>
      <c r="M13" s="23">
        <f t="shared" si="3"/>
        <v>1704</v>
      </c>
      <c r="N13" s="23">
        <f t="shared" si="3"/>
        <v>1704</v>
      </c>
      <c r="O13" s="25">
        <f t="shared" si="3"/>
        <v>2136</v>
      </c>
    </row>
    <row r="14" spans="1:15" ht="15">
      <c r="A14" s="45" t="s">
        <v>2</v>
      </c>
      <c r="B14" s="23">
        <f aca="true" t="shared" si="4" ref="B14:O14">B13*10%</f>
        <v>322</v>
      </c>
      <c r="C14" s="23">
        <f t="shared" si="4"/>
        <v>293.6</v>
      </c>
      <c r="D14" s="23">
        <f t="shared" si="4"/>
        <v>209.60000000000002</v>
      </c>
      <c r="E14" s="23">
        <f t="shared" si="4"/>
        <v>141.20000000000002</v>
      </c>
      <c r="F14" s="23">
        <f t="shared" si="4"/>
        <v>50.800000000000004</v>
      </c>
      <c r="G14" s="23">
        <f t="shared" si="4"/>
        <v>66.4</v>
      </c>
      <c r="H14" s="23">
        <f t="shared" si="4"/>
        <v>84.80000000000001</v>
      </c>
      <c r="I14" s="23">
        <f t="shared" si="4"/>
        <v>113.60000000000001</v>
      </c>
      <c r="J14" s="23">
        <f t="shared" si="4"/>
        <v>126.4</v>
      </c>
      <c r="K14" s="23">
        <f t="shared" si="4"/>
        <v>126.4</v>
      </c>
      <c r="L14" s="23">
        <f t="shared" si="4"/>
        <v>150.8</v>
      </c>
      <c r="M14" s="23">
        <f t="shared" si="4"/>
        <v>170.4</v>
      </c>
      <c r="N14" s="23">
        <f t="shared" si="4"/>
        <v>170.4</v>
      </c>
      <c r="O14" s="25">
        <f t="shared" si="4"/>
        <v>213.60000000000002</v>
      </c>
    </row>
    <row r="15" spans="1:15" ht="15.75" thickBot="1">
      <c r="A15" s="46" t="s">
        <v>3</v>
      </c>
      <c r="B15" s="47">
        <f aca="true" t="shared" si="5" ref="B15:O15">B13-B14</f>
        <v>2898</v>
      </c>
      <c r="C15" s="47">
        <f t="shared" si="5"/>
        <v>2642.4</v>
      </c>
      <c r="D15" s="47">
        <f t="shared" si="5"/>
        <v>1886.4</v>
      </c>
      <c r="E15" s="47">
        <f t="shared" si="5"/>
        <v>1270.8</v>
      </c>
      <c r="F15" s="47">
        <f t="shared" si="5"/>
        <v>457.2</v>
      </c>
      <c r="G15" s="47">
        <f t="shared" si="5"/>
        <v>597.6</v>
      </c>
      <c r="H15" s="47">
        <f t="shared" si="5"/>
        <v>763.2</v>
      </c>
      <c r="I15" s="47">
        <f t="shared" si="5"/>
        <v>1022.4</v>
      </c>
      <c r="J15" s="47">
        <f t="shared" si="5"/>
        <v>1137.6</v>
      </c>
      <c r="K15" s="47">
        <f t="shared" si="5"/>
        <v>1137.6</v>
      </c>
      <c r="L15" s="47">
        <f t="shared" si="5"/>
        <v>1357.2</v>
      </c>
      <c r="M15" s="47">
        <f t="shared" si="5"/>
        <v>1533.6</v>
      </c>
      <c r="N15" s="47">
        <f t="shared" si="5"/>
        <v>1533.6</v>
      </c>
      <c r="O15" s="48">
        <f t="shared" si="5"/>
        <v>1922.4</v>
      </c>
    </row>
    <row r="16" spans="1:12" ht="45.75" customHeight="1" thickBot="1">
      <c r="A16" s="3"/>
      <c r="B16" s="50"/>
      <c r="C16" s="50"/>
      <c r="D16" s="50"/>
      <c r="E16" s="50"/>
      <c r="F16" s="50"/>
      <c r="G16" s="50"/>
      <c r="H16" s="50"/>
      <c r="I16" s="50"/>
      <c r="J16" s="50"/>
      <c r="K16" s="49"/>
      <c r="L16" s="49"/>
    </row>
    <row r="17" spans="1:15" ht="19.5" customHeight="1" thickBot="1">
      <c r="A17" s="51"/>
      <c r="B17" s="52" t="s">
        <v>18</v>
      </c>
      <c r="C17" s="53" t="s">
        <v>19</v>
      </c>
      <c r="D17" s="53" t="s">
        <v>20</v>
      </c>
      <c r="E17" s="53" t="s">
        <v>21</v>
      </c>
      <c r="F17" s="53" t="s">
        <v>22</v>
      </c>
      <c r="G17" s="53" t="s">
        <v>23</v>
      </c>
      <c r="H17" s="53" t="s">
        <v>24</v>
      </c>
      <c r="I17" s="53" t="s">
        <v>25</v>
      </c>
      <c r="J17" s="54" t="s">
        <v>26</v>
      </c>
      <c r="K17" s="55" t="s">
        <v>27</v>
      </c>
      <c r="L17" s="55" t="s">
        <v>28</v>
      </c>
      <c r="M17" s="56" t="s">
        <v>48</v>
      </c>
      <c r="N17" s="56" t="s">
        <v>55</v>
      </c>
      <c r="O17" s="57" t="s">
        <v>31</v>
      </c>
    </row>
    <row r="18" spans="1:15" ht="15">
      <c r="A18" s="58" t="s">
        <v>0</v>
      </c>
      <c r="B18" s="59">
        <v>53.4</v>
      </c>
      <c r="C18" s="59">
        <v>53.4</v>
      </c>
      <c r="D18" s="59">
        <v>17.7</v>
      </c>
      <c r="E18" s="59">
        <v>27.1</v>
      </c>
      <c r="F18" s="59">
        <v>29.8</v>
      </c>
      <c r="G18" s="59">
        <v>31.6</v>
      </c>
      <c r="H18" s="59">
        <v>31.8</v>
      </c>
      <c r="I18" s="59">
        <v>35.3</v>
      </c>
      <c r="J18" s="59">
        <v>46.2</v>
      </c>
      <c r="K18" s="60">
        <v>58.7</v>
      </c>
      <c r="L18" s="61">
        <v>70.7</v>
      </c>
      <c r="M18" s="61">
        <v>17.7</v>
      </c>
      <c r="N18" s="60">
        <v>22.6</v>
      </c>
      <c r="O18" s="62">
        <v>23.7</v>
      </c>
    </row>
    <row r="19" spans="1:15" ht="15">
      <c r="A19" s="21" t="s">
        <v>1</v>
      </c>
      <c r="B19" s="23">
        <f aca="true" t="shared" si="6" ref="B19:M19">B18*40</f>
        <v>2136</v>
      </c>
      <c r="C19" s="23">
        <f t="shared" si="6"/>
        <v>2136</v>
      </c>
      <c r="D19" s="23">
        <f t="shared" si="6"/>
        <v>708</v>
      </c>
      <c r="E19" s="23">
        <f t="shared" si="6"/>
        <v>1084</v>
      </c>
      <c r="F19" s="23">
        <f t="shared" si="6"/>
        <v>1192</v>
      </c>
      <c r="G19" s="23">
        <f t="shared" si="6"/>
        <v>1264</v>
      </c>
      <c r="H19" s="23">
        <f t="shared" si="6"/>
        <v>1272</v>
      </c>
      <c r="I19" s="23">
        <f t="shared" si="6"/>
        <v>1412</v>
      </c>
      <c r="J19" s="23">
        <f t="shared" si="6"/>
        <v>1848</v>
      </c>
      <c r="K19" s="23">
        <f t="shared" si="6"/>
        <v>2348</v>
      </c>
      <c r="L19" s="24">
        <f t="shared" si="6"/>
        <v>2828</v>
      </c>
      <c r="M19" s="24">
        <f t="shared" si="6"/>
        <v>708</v>
      </c>
      <c r="N19" s="23">
        <f>N18*40</f>
        <v>904</v>
      </c>
      <c r="O19" s="25">
        <f>O18*40</f>
        <v>948</v>
      </c>
    </row>
    <row r="20" spans="1:15" ht="15.75" thickBot="1">
      <c r="A20" s="27" t="s">
        <v>2</v>
      </c>
      <c r="B20" s="29">
        <f aca="true" t="shared" si="7" ref="B20:M20">B19*10%</f>
        <v>213.60000000000002</v>
      </c>
      <c r="C20" s="29">
        <f t="shared" si="7"/>
        <v>213.60000000000002</v>
      </c>
      <c r="D20" s="29">
        <f t="shared" si="7"/>
        <v>70.8</v>
      </c>
      <c r="E20" s="29">
        <f t="shared" si="7"/>
        <v>108.4</v>
      </c>
      <c r="F20" s="29">
        <f t="shared" si="7"/>
        <v>119.2</v>
      </c>
      <c r="G20" s="29">
        <f t="shared" si="7"/>
        <v>126.4</v>
      </c>
      <c r="H20" s="29">
        <f t="shared" si="7"/>
        <v>127.2</v>
      </c>
      <c r="I20" s="29">
        <f t="shared" si="7"/>
        <v>141.20000000000002</v>
      </c>
      <c r="J20" s="29">
        <f t="shared" si="7"/>
        <v>184.8</v>
      </c>
      <c r="K20" s="29">
        <f t="shared" si="7"/>
        <v>234.8</v>
      </c>
      <c r="L20" s="30">
        <f t="shared" si="7"/>
        <v>282.8</v>
      </c>
      <c r="M20" s="30">
        <f t="shared" si="7"/>
        <v>70.8</v>
      </c>
      <c r="N20" s="29">
        <f>N19*10%</f>
        <v>90.4</v>
      </c>
      <c r="O20" s="31">
        <f>O19*10%</f>
        <v>94.80000000000001</v>
      </c>
    </row>
    <row r="21" spans="1:15" ht="15.75" thickBot="1">
      <c r="A21" s="63" t="s">
        <v>3</v>
      </c>
      <c r="B21" s="64">
        <f aca="true" t="shared" si="8" ref="B21:M21">B19-B20</f>
        <v>1922.4</v>
      </c>
      <c r="C21" s="34">
        <f t="shared" si="8"/>
        <v>1922.4</v>
      </c>
      <c r="D21" s="34">
        <f t="shared" si="8"/>
        <v>637.2</v>
      </c>
      <c r="E21" s="34">
        <f t="shared" si="8"/>
        <v>975.6</v>
      </c>
      <c r="F21" s="34">
        <f t="shared" si="8"/>
        <v>1072.8</v>
      </c>
      <c r="G21" s="34">
        <f t="shared" si="8"/>
        <v>1137.6</v>
      </c>
      <c r="H21" s="34">
        <f t="shared" si="8"/>
        <v>1144.8</v>
      </c>
      <c r="I21" s="34">
        <f t="shared" si="8"/>
        <v>1270.8</v>
      </c>
      <c r="J21" s="34">
        <f t="shared" si="8"/>
        <v>1663.2</v>
      </c>
      <c r="K21" s="34">
        <f t="shared" si="8"/>
        <v>2113.2</v>
      </c>
      <c r="L21" s="36">
        <f t="shared" si="8"/>
        <v>2545.2</v>
      </c>
      <c r="M21" s="36">
        <f t="shared" si="8"/>
        <v>637.2</v>
      </c>
      <c r="N21" s="65">
        <f>N19-N20</f>
        <v>813.6</v>
      </c>
      <c r="O21" s="66">
        <f>O19-O20</f>
        <v>853.2</v>
      </c>
    </row>
    <row r="22" ht="45.75" customHeight="1" thickBot="1"/>
    <row r="23" spans="1:16" ht="31.5" thickBot="1">
      <c r="A23" s="68"/>
      <c r="B23" s="69" t="s">
        <v>33</v>
      </c>
      <c r="C23" s="54" t="s">
        <v>34</v>
      </c>
      <c r="D23" s="70" t="s">
        <v>35</v>
      </c>
      <c r="E23" s="70" t="s">
        <v>36</v>
      </c>
      <c r="F23" s="71" t="s">
        <v>32</v>
      </c>
      <c r="G23" s="72" t="s">
        <v>57</v>
      </c>
      <c r="H23" s="73" t="s">
        <v>58</v>
      </c>
      <c r="I23" s="73" t="s">
        <v>59</v>
      </c>
      <c r="J23" s="73" t="s">
        <v>51</v>
      </c>
      <c r="K23" s="73" t="s">
        <v>72</v>
      </c>
      <c r="L23" s="73" t="s">
        <v>4</v>
      </c>
      <c r="M23" s="73" t="s">
        <v>73</v>
      </c>
      <c r="N23" s="80" t="s">
        <v>74</v>
      </c>
      <c r="O23" s="80" t="s">
        <v>95</v>
      </c>
      <c r="P23" s="80" t="s">
        <v>94</v>
      </c>
    </row>
    <row r="24" spans="1:16" ht="15">
      <c r="A24" s="58" t="s">
        <v>0</v>
      </c>
      <c r="B24" s="74">
        <v>30.9</v>
      </c>
      <c r="C24" s="61">
        <v>32.5</v>
      </c>
      <c r="D24" s="59">
        <v>35</v>
      </c>
      <c r="E24" s="59">
        <v>44.1</v>
      </c>
      <c r="F24" s="60">
        <v>26.7</v>
      </c>
      <c r="G24" s="59">
        <v>33.9</v>
      </c>
      <c r="H24" s="59">
        <v>332.2</v>
      </c>
      <c r="I24" s="121">
        <v>80.5</v>
      </c>
      <c r="J24" s="59">
        <v>53.6</v>
      </c>
      <c r="K24" s="59">
        <v>166</v>
      </c>
      <c r="L24" s="59">
        <v>53.2</v>
      </c>
      <c r="M24" s="59">
        <v>78.8</v>
      </c>
      <c r="N24" s="111">
        <v>80.5</v>
      </c>
      <c r="O24" s="111">
        <v>175.3</v>
      </c>
      <c r="P24" s="111">
        <v>25.4</v>
      </c>
    </row>
    <row r="25" spans="1:16" ht="15">
      <c r="A25" s="21" t="s">
        <v>1</v>
      </c>
      <c r="B25" s="22">
        <f>B24*40</f>
        <v>1236</v>
      </c>
      <c r="C25" s="24">
        <f>C24*40</f>
        <v>1300</v>
      </c>
      <c r="D25" s="23">
        <f>D24*40</f>
        <v>1400</v>
      </c>
      <c r="E25" s="23">
        <f>E24*40</f>
        <v>1764</v>
      </c>
      <c r="F25" s="23">
        <f>F24*40</f>
        <v>1068</v>
      </c>
      <c r="G25" s="23">
        <f aca="true" t="shared" si="9" ref="G25:M25">G24*40</f>
        <v>1356</v>
      </c>
      <c r="H25" s="23">
        <f t="shared" si="9"/>
        <v>13288</v>
      </c>
      <c r="I25" s="122">
        <f t="shared" si="9"/>
        <v>3220</v>
      </c>
      <c r="J25" s="23">
        <f t="shared" si="9"/>
        <v>2144</v>
      </c>
      <c r="K25" s="23">
        <f t="shared" si="9"/>
        <v>6640</v>
      </c>
      <c r="L25" s="23">
        <f t="shared" si="9"/>
        <v>2128</v>
      </c>
      <c r="M25" s="23">
        <f t="shared" si="9"/>
        <v>3152</v>
      </c>
      <c r="N25" s="23">
        <f>N24*40</f>
        <v>3220</v>
      </c>
      <c r="O25" s="112">
        <f>O24*40</f>
        <v>7012</v>
      </c>
      <c r="P25" s="112">
        <f>P24*40</f>
        <v>1016</v>
      </c>
    </row>
    <row r="26" spans="1:16" ht="15.75" thickBot="1">
      <c r="A26" s="27" t="s">
        <v>2</v>
      </c>
      <c r="B26" s="28">
        <f aca="true" t="shared" si="10" ref="B26:H26">B25*10%</f>
        <v>123.60000000000001</v>
      </c>
      <c r="C26" s="30">
        <f t="shared" si="10"/>
        <v>130</v>
      </c>
      <c r="D26" s="29">
        <f t="shared" si="10"/>
        <v>140</v>
      </c>
      <c r="E26" s="29">
        <f t="shared" si="10"/>
        <v>176.4</v>
      </c>
      <c r="F26" s="29">
        <f t="shared" si="10"/>
        <v>106.80000000000001</v>
      </c>
      <c r="G26" s="29">
        <f t="shared" si="10"/>
        <v>135.6</v>
      </c>
      <c r="H26" s="29">
        <f t="shared" si="10"/>
        <v>1328.8000000000002</v>
      </c>
      <c r="I26" s="123"/>
      <c r="J26" s="29">
        <f>J25*10%</f>
        <v>214.4</v>
      </c>
      <c r="K26" s="29">
        <f>K25*10%</f>
        <v>664</v>
      </c>
      <c r="L26" s="29">
        <f>L25*10%</f>
        <v>212.8</v>
      </c>
      <c r="M26" s="29">
        <f>M25*10%</f>
        <v>315.20000000000005</v>
      </c>
      <c r="N26" s="105"/>
      <c r="O26" s="113"/>
      <c r="P26" s="113"/>
    </row>
    <row r="27" spans="1:16" ht="15.75" thickBot="1">
      <c r="A27" s="32" t="s">
        <v>3</v>
      </c>
      <c r="B27" s="33">
        <f aca="true" t="shared" si="11" ref="B27:P27">B25-B26</f>
        <v>1112.4</v>
      </c>
      <c r="C27" s="35">
        <f t="shared" si="11"/>
        <v>1170</v>
      </c>
      <c r="D27" s="34">
        <f t="shared" si="11"/>
        <v>1260</v>
      </c>
      <c r="E27" s="34">
        <f t="shared" si="11"/>
        <v>1587.6</v>
      </c>
      <c r="F27" s="34">
        <f t="shared" si="11"/>
        <v>961.2</v>
      </c>
      <c r="G27" s="34">
        <f t="shared" si="11"/>
        <v>1220.4</v>
      </c>
      <c r="H27" s="34">
        <f t="shared" si="11"/>
        <v>11959.2</v>
      </c>
      <c r="I27" s="124">
        <f t="shared" si="11"/>
        <v>3220</v>
      </c>
      <c r="J27" s="34">
        <f t="shared" si="11"/>
        <v>1929.6</v>
      </c>
      <c r="K27" s="34">
        <f t="shared" si="11"/>
        <v>5976</v>
      </c>
      <c r="L27" s="34">
        <f t="shared" si="11"/>
        <v>1915.2</v>
      </c>
      <c r="M27" s="34">
        <f t="shared" si="11"/>
        <v>2836.8</v>
      </c>
      <c r="N27" s="92">
        <f t="shared" si="11"/>
        <v>3220</v>
      </c>
      <c r="O27" s="106">
        <f t="shared" si="11"/>
        <v>7012</v>
      </c>
      <c r="P27" s="106">
        <f t="shared" si="11"/>
        <v>1016</v>
      </c>
    </row>
    <row r="28" s="49" customFormat="1" ht="15">
      <c r="A28" s="3"/>
    </row>
    <row r="29" spans="2:7" s="49" customFormat="1" ht="28.5" customHeight="1" thickBot="1">
      <c r="B29" s="75"/>
      <c r="E29" s="126" t="s">
        <v>98</v>
      </c>
      <c r="F29" s="126" t="s">
        <v>100</v>
      </c>
      <c r="G29" s="126" t="s">
        <v>98</v>
      </c>
    </row>
    <row r="30" spans="1:16" ht="15.75" thickBot="1">
      <c r="A30" s="68"/>
      <c r="B30" s="69" t="s">
        <v>96</v>
      </c>
      <c r="C30" s="54" t="s">
        <v>97</v>
      </c>
      <c r="D30" s="49"/>
      <c r="E30" s="70" t="s">
        <v>99</v>
      </c>
      <c r="F30" s="70" t="s">
        <v>99</v>
      </c>
      <c r="G30" s="72" t="s">
        <v>101</v>
      </c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5">
      <c r="A31" s="58" t="s">
        <v>0</v>
      </c>
      <c r="B31" s="74">
        <v>96.8</v>
      </c>
      <c r="C31" s="61">
        <v>117.2</v>
      </c>
      <c r="D31" s="49"/>
      <c r="E31" s="61">
        <v>27.9</v>
      </c>
      <c r="F31" s="61">
        <v>121.1</v>
      </c>
      <c r="G31" s="61">
        <v>27.8</v>
      </c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5">
      <c r="A32" s="21" t="s">
        <v>1</v>
      </c>
      <c r="B32" s="22">
        <f>B31*40</f>
        <v>3872</v>
      </c>
      <c r="C32" s="24">
        <f>C31*40</f>
        <v>4688</v>
      </c>
      <c r="D32" s="49"/>
      <c r="E32" s="24">
        <f>E31*40</f>
        <v>1116</v>
      </c>
      <c r="F32" s="24">
        <f>F31*40</f>
        <v>4844</v>
      </c>
      <c r="G32" s="24">
        <f>G31*40</f>
        <v>1112</v>
      </c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5.75" thickBot="1">
      <c r="A33" s="27" t="s">
        <v>2</v>
      </c>
      <c r="B33" s="28">
        <f>B32*10%</f>
        <v>387.20000000000005</v>
      </c>
      <c r="C33" s="30">
        <f>C32*10%</f>
        <v>468.8</v>
      </c>
      <c r="D33" s="49"/>
      <c r="E33" s="30">
        <f>E32*10%</f>
        <v>111.60000000000001</v>
      </c>
      <c r="F33" s="30">
        <f>F32*10%</f>
        <v>484.40000000000003</v>
      </c>
      <c r="G33" s="30">
        <f>G32*10%</f>
        <v>111.2</v>
      </c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5.75" thickBot="1">
      <c r="A34" s="32" t="s">
        <v>3</v>
      </c>
      <c r="B34" s="33">
        <f>B32-B33</f>
        <v>3484.8</v>
      </c>
      <c r="C34" s="35">
        <f>C32-C33</f>
        <v>4219.2</v>
      </c>
      <c r="D34" s="49"/>
      <c r="E34" s="35">
        <f>E32-E33</f>
        <v>1004.4</v>
      </c>
      <c r="F34" s="35">
        <f>F32-F33</f>
        <v>4359.6</v>
      </c>
      <c r="G34" s="35">
        <f>G32-G33</f>
        <v>1000.8</v>
      </c>
      <c r="H34" s="49"/>
      <c r="I34" s="49"/>
      <c r="J34" s="49"/>
      <c r="K34" s="49"/>
      <c r="L34" s="49"/>
      <c r="M34" s="49"/>
      <c r="N34" s="49"/>
      <c r="O34" s="49"/>
      <c r="P34" s="49"/>
    </row>
    <row r="35" spans="2:8" s="49" customFormat="1" ht="45.75" customHeight="1">
      <c r="B35" s="75" t="s">
        <v>68</v>
      </c>
      <c r="H35" s="3"/>
    </row>
    <row r="36" spans="1:13" s="78" customFormat="1" ht="45.75" customHeight="1">
      <c r="A36" s="76"/>
      <c r="B36" s="77" t="s">
        <v>69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s="49" customFormat="1" ht="45.75" customHeight="1">
      <c r="A37" s="79"/>
      <c r="B37" s="75" t="s">
        <v>50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s="49" customFormat="1" ht="45.75" customHeight="1">
      <c r="A38" s="79"/>
      <c r="B38" s="115" t="s">
        <v>93</v>
      </c>
      <c r="C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s="49" customFormat="1" ht="45.75" customHeight="1">
      <c r="A39" s="79"/>
      <c r="B39" s="77"/>
      <c r="C39" s="76"/>
      <c r="D39" s="76"/>
      <c r="E39" s="38"/>
      <c r="F39" s="38"/>
      <c r="G39" s="38"/>
      <c r="H39" s="38"/>
      <c r="I39" s="38"/>
      <c r="J39" s="38"/>
      <c r="K39" s="38"/>
      <c r="L39" s="38"/>
      <c r="M39" s="38"/>
    </row>
    <row r="40" spans="1:13" s="49" customFormat="1" ht="45.75" customHeight="1">
      <c r="A40" s="67"/>
      <c r="B40" s="77"/>
      <c r="C40" s="76"/>
      <c r="D40" s="76"/>
      <c r="E40" s="38"/>
      <c r="F40" s="38"/>
      <c r="G40" s="38"/>
      <c r="H40" s="38"/>
      <c r="I40" s="38"/>
      <c r="J40" s="38"/>
      <c r="K40" s="38"/>
      <c r="L40" s="38"/>
      <c r="M40" s="38"/>
    </row>
    <row r="41" spans="2:4" s="49" customFormat="1" ht="45.75" customHeight="1">
      <c r="B41" s="77"/>
      <c r="C41" s="76"/>
      <c r="D41" s="76"/>
    </row>
    <row r="42" spans="1:13" s="78" customFormat="1" ht="45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s="49" customFormat="1" ht="45.75" customHeight="1">
      <c r="A43" s="7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s="49" customFormat="1" ht="45.75" customHeight="1">
      <c r="A44" s="7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s="49" customFormat="1" ht="45.75" customHeight="1">
      <c r="A45" s="7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s="49" customFormat="1" ht="45.75" customHeight="1">
      <c r="A46" s="6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="49" customFormat="1" ht="45.75" customHeight="1"/>
    <row r="48" spans="1:7" s="49" customFormat="1" ht="45.75" customHeight="1">
      <c r="A48" s="79"/>
      <c r="B48" s="79"/>
      <c r="C48" s="79"/>
      <c r="D48" s="79"/>
      <c r="E48" s="79"/>
      <c r="F48" s="79"/>
      <c r="G48" s="79"/>
    </row>
    <row r="49" spans="1:7" s="49" customFormat="1" ht="45.75" customHeight="1">
      <c r="A49" s="79"/>
      <c r="B49" s="38"/>
      <c r="C49" s="38"/>
      <c r="D49" s="38"/>
      <c r="E49" s="38"/>
      <c r="F49" s="38"/>
      <c r="G49" s="38"/>
    </row>
    <row r="50" spans="1:7" s="49" customFormat="1" ht="45.75" customHeight="1">
      <c r="A50" s="79"/>
      <c r="B50" s="38"/>
      <c r="C50" s="38"/>
      <c r="D50" s="38"/>
      <c r="E50" s="38"/>
      <c r="F50" s="38"/>
      <c r="G50" s="38"/>
    </row>
    <row r="51" spans="1:7" s="49" customFormat="1" ht="45.75" customHeight="1">
      <c r="A51" s="79"/>
      <c r="B51" s="38"/>
      <c r="C51" s="38"/>
      <c r="D51" s="38"/>
      <c r="E51" s="38"/>
      <c r="F51" s="38"/>
      <c r="G51" s="38"/>
    </row>
    <row r="52" spans="1:7" s="49" customFormat="1" ht="45.75" customHeight="1">
      <c r="A52" s="67"/>
      <c r="B52" s="38"/>
      <c r="C52" s="38"/>
      <c r="D52" s="38"/>
      <c r="E52" s="38"/>
      <c r="F52" s="38"/>
      <c r="G52" s="38"/>
    </row>
    <row r="53" s="49" customFormat="1" ht="45.75" customHeight="1"/>
    <row r="54" s="49" customFormat="1" ht="45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="85" zoomScaleNormal="85" zoomScalePageLayoutView="0" workbookViewId="0" topLeftCell="A1">
      <selection activeCell="A1" sqref="A1:IV16384"/>
    </sheetView>
  </sheetViews>
  <sheetFormatPr defaultColWidth="9.28125" defaultRowHeight="12.75"/>
  <cols>
    <col min="1" max="1" width="18.421875" style="4" customWidth="1"/>
    <col min="2" max="13" width="22.28125" style="4" customWidth="1"/>
    <col min="14" max="14" width="13.28125" style="4" bestFit="1" customWidth="1"/>
    <col min="15" max="15" width="12.421875" style="4" customWidth="1"/>
    <col min="16" max="16384" width="9.28125" style="4" customWidth="1"/>
  </cols>
  <sheetData>
    <row r="1" ht="15" customHeight="1">
      <c r="A1" s="1" t="s">
        <v>103</v>
      </c>
    </row>
    <row r="2" ht="15" customHeight="1">
      <c r="A2" s="1"/>
    </row>
    <row r="3" ht="15" customHeight="1" thickBot="1">
      <c r="A3" s="1" t="s">
        <v>88</v>
      </c>
    </row>
    <row r="4" spans="1:14" ht="15" customHeight="1" thickBot="1">
      <c r="A4" s="8"/>
      <c r="B4" s="9" t="s">
        <v>4</v>
      </c>
      <c r="C4" s="10" t="s">
        <v>19</v>
      </c>
      <c r="D4" s="10" t="s">
        <v>18</v>
      </c>
      <c r="E4" s="10" t="s">
        <v>17</v>
      </c>
      <c r="F4" s="10" t="s">
        <v>30</v>
      </c>
      <c r="G4" s="10" t="s">
        <v>38</v>
      </c>
      <c r="H4" s="10" t="s">
        <v>39</v>
      </c>
      <c r="I4" s="10" t="s">
        <v>40</v>
      </c>
      <c r="J4" s="10" t="s">
        <v>5</v>
      </c>
      <c r="K4" s="10" t="s">
        <v>41</v>
      </c>
      <c r="L4" s="10" t="s">
        <v>42</v>
      </c>
      <c r="M4" s="80" t="s">
        <v>63</v>
      </c>
      <c r="N4" s="80" t="s">
        <v>61</v>
      </c>
    </row>
    <row r="5" spans="1:14" ht="15">
      <c r="A5" s="81" t="s">
        <v>0</v>
      </c>
      <c r="B5" s="82">
        <v>53.2</v>
      </c>
      <c r="C5" s="17">
        <v>41.1</v>
      </c>
      <c r="D5" s="17">
        <v>33.4</v>
      </c>
      <c r="E5" s="17">
        <v>32.6</v>
      </c>
      <c r="F5" s="17">
        <v>32.2</v>
      </c>
      <c r="G5" s="17">
        <v>14.4</v>
      </c>
      <c r="H5" s="17">
        <v>45.5</v>
      </c>
      <c r="I5" s="18">
        <v>38.5</v>
      </c>
      <c r="J5" s="18">
        <v>26.7</v>
      </c>
      <c r="K5" s="18">
        <v>12.8</v>
      </c>
      <c r="L5" s="18">
        <v>9.3</v>
      </c>
      <c r="M5" s="83">
        <v>45.5</v>
      </c>
      <c r="N5" s="18">
        <v>13</v>
      </c>
    </row>
    <row r="6" spans="1:14" ht="15" customHeight="1">
      <c r="A6" s="84" t="s">
        <v>1</v>
      </c>
      <c r="B6" s="85">
        <f aca="true" t="shared" si="0" ref="B6:L6">B5*40</f>
        <v>2128</v>
      </c>
      <c r="C6" s="23">
        <f t="shared" si="0"/>
        <v>1644</v>
      </c>
      <c r="D6" s="23">
        <f t="shared" si="0"/>
        <v>1336</v>
      </c>
      <c r="E6" s="23">
        <f t="shared" si="0"/>
        <v>1304</v>
      </c>
      <c r="F6" s="23">
        <f t="shared" si="0"/>
        <v>1288</v>
      </c>
      <c r="G6" s="23">
        <f t="shared" si="0"/>
        <v>576</v>
      </c>
      <c r="H6" s="23">
        <f t="shared" si="0"/>
        <v>1820</v>
      </c>
      <c r="I6" s="23">
        <f t="shared" si="0"/>
        <v>1540</v>
      </c>
      <c r="J6" s="23">
        <f t="shared" si="0"/>
        <v>1068</v>
      </c>
      <c r="K6" s="23">
        <f t="shared" si="0"/>
        <v>512</v>
      </c>
      <c r="L6" s="23">
        <f t="shared" si="0"/>
        <v>372</v>
      </c>
      <c r="M6" s="23">
        <f>M5*40</f>
        <v>1820</v>
      </c>
      <c r="N6" s="23">
        <f>N5*40</f>
        <v>520</v>
      </c>
    </row>
    <row r="7" spans="1:14" ht="15" customHeight="1" thickBot="1">
      <c r="A7" s="86" t="s">
        <v>62</v>
      </c>
      <c r="B7" s="87">
        <f>B6*5%</f>
        <v>106.4</v>
      </c>
      <c r="C7" s="87">
        <f aca="true" t="shared" si="1" ref="C7:L7">C6*5%</f>
        <v>82.2</v>
      </c>
      <c r="D7" s="87">
        <f t="shared" si="1"/>
        <v>66.8</v>
      </c>
      <c r="E7" s="87">
        <f t="shared" si="1"/>
        <v>65.2</v>
      </c>
      <c r="F7" s="87">
        <f t="shared" si="1"/>
        <v>64.4</v>
      </c>
      <c r="G7" s="87">
        <f t="shared" si="1"/>
        <v>28.8</v>
      </c>
      <c r="H7" s="87">
        <f t="shared" si="1"/>
        <v>91</v>
      </c>
      <c r="I7" s="87">
        <f t="shared" si="1"/>
        <v>77</v>
      </c>
      <c r="J7" s="87">
        <f t="shared" si="1"/>
        <v>53.400000000000006</v>
      </c>
      <c r="K7" s="87">
        <f t="shared" si="1"/>
        <v>25.6</v>
      </c>
      <c r="L7" s="87">
        <f t="shared" si="1"/>
        <v>18.6</v>
      </c>
      <c r="M7" s="87">
        <f>M6*5%</f>
        <v>91</v>
      </c>
      <c r="N7" s="87">
        <f>N6*5%</f>
        <v>26</v>
      </c>
    </row>
    <row r="8" spans="1:14" ht="15" customHeight="1" thickBot="1">
      <c r="A8" s="90" t="s">
        <v>3</v>
      </c>
      <c r="B8" s="91">
        <f aca="true" t="shared" si="2" ref="B8:M8">B6-B7</f>
        <v>2021.6</v>
      </c>
      <c r="C8" s="92">
        <f t="shared" si="2"/>
        <v>1561.8</v>
      </c>
      <c r="D8" s="92">
        <f t="shared" si="2"/>
        <v>1269.2</v>
      </c>
      <c r="E8" s="92">
        <f t="shared" si="2"/>
        <v>1238.8</v>
      </c>
      <c r="F8" s="92">
        <f t="shared" si="2"/>
        <v>1223.6</v>
      </c>
      <c r="G8" s="92">
        <f t="shared" si="2"/>
        <v>547.2</v>
      </c>
      <c r="H8" s="92">
        <f t="shared" si="2"/>
        <v>1729</v>
      </c>
      <c r="I8" s="92">
        <f t="shared" si="2"/>
        <v>1463</v>
      </c>
      <c r="J8" s="92">
        <f t="shared" si="2"/>
        <v>1014.6</v>
      </c>
      <c r="K8" s="92">
        <f t="shared" si="2"/>
        <v>486.4</v>
      </c>
      <c r="L8" s="92">
        <f t="shared" si="2"/>
        <v>353.4</v>
      </c>
      <c r="M8" s="93">
        <f t="shared" si="2"/>
        <v>1729</v>
      </c>
      <c r="N8" s="93">
        <f>N6-N7</f>
        <v>494</v>
      </c>
    </row>
    <row r="9" ht="15" customHeight="1" thickBot="1"/>
    <row r="10" spans="1:13" ht="15" customHeight="1" thickBot="1">
      <c r="A10" s="51"/>
      <c r="B10" s="9" t="s">
        <v>56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11" t="s">
        <v>14</v>
      </c>
      <c r="K10" s="12" t="s">
        <v>16</v>
      </c>
      <c r="L10" s="69" t="s">
        <v>43</v>
      </c>
      <c r="M10" s="53" t="s">
        <v>44</v>
      </c>
    </row>
    <row r="11" spans="1:13" ht="15">
      <c r="A11" s="94" t="s">
        <v>0</v>
      </c>
      <c r="B11" s="85">
        <v>80.5</v>
      </c>
      <c r="C11" s="23">
        <v>73.4</v>
      </c>
      <c r="D11" s="23">
        <v>53.8</v>
      </c>
      <c r="E11" s="23">
        <v>40.4</v>
      </c>
      <c r="F11" s="23">
        <v>24.4</v>
      </c>
      <c r="G11" s="23">
        <v>24.4</v>
      </c>
      <c r="H11" s="23">
        <v>27.1</v>
      </c>
      <c r="I11" s="23">
        <v>42.3</v>
      </c>
      <c r="J11" s="23">
        <v>48.9</v>
      </c>
      <c r="K11" s="24">
        <v>53.4</v>
      </c>
      <c r="L11" s="60">
        <v>57.5</v>
      </c>
      <c r="M11" s="60">
        <v>73.4</v>
      </c>
    </row>
    <row r="12" spans="1:13" ht="15" customHeight="1">
      <c r="A12" s="84" t="s">
        <v>1</v>
      </c>
      <c r="B12" s="85">
        <f aca="true" t="shared" si="3" ref="B12:M12">B11*40</f>
        <v>3220</v>
      </c>
      <c r="C12" s="23">
        <f t="shared" si="3"/>
        <v>2936</v>
      </c>
      <c r="D12" s="23">
        <f t="shared" si="3"/>
        <v>2152</v>
      </c>
      <c r="E12" s="23">
        <f t="shared" si="3"/>
        <v>1616</v>
      </c>
      <c r="F12" s="23">
        <f t="shared" si="3"/>
        <v>976</v>
      </c>
      <c r="G12" s="23">
        <f t="shared" si="3"/>
        <v>976</v>
      </c>
      <c r="H12" s="23">
        <f t="shared" si="3"/>
        <v>1084</v>
      </c>
      <c r="I12" s="23">
        <f t="shared" si="3"/>
        <v>1692</v>
      </c>
      <c r="J12" s="23">
        <f t="shared" si="3"/>
        <v>1956</v>
      </c>
      <c r="K12" s="24">
        <f t="shared" si="3"/>
        <v>2136</v>
      </c>
      <c r="L12" s="23">
        <f t="shared" si="3"/>
        <v>2300</v>
      </c>
      <c r="M12" s="23">
        <f t="shared" si="3"/>
        <v>2936</v>
      </c>
    </row>
    <row r="13" spans="1:13" ht="15" customHeight="1" thickBot="1">
      <c r="A13" s="95" t="s">
        <v>62</v>
      </c>
      <c r="B13" s="85">
        <f>B12*5%</f>
        <v>161</v>
      </c>
      <c r="C13" s="85">
        <f aca="true" t="shared" si="4" ref="C13:M13">C12*5%</f>
        <v>146.8</v>
      </c>
      <c r="D13" s="85">
        <f t="shared" si="4"/>
        <v>107.60000000000001</v>
      </c>
      <c r="E13" s="85">
        <f t="shared" si="4"/>
        <v>80.80000000000001</v>
      </c>
      <c r="F13" s="85">
        <f t="shared" si="4"/>
        <v>48.800000000000004</v>
      </c>
      <c r="G13" s="85">
        <f t="shared" si="4"/>
        <v>48.800000000000004</v>
      </c>
      <c r="H13" s="85">
        <f t="shared" si="4"/>
        <v>54.2</v>
      </c>
      <c r="I13" s="85">
        <f t="shared" si="4"/>
        <v>84.60000000000001</v>
      </c>
      <c r="J13" s="85">
        <f t="shared" si="4"/>
        <v>97.80000000000001</v>
      </c>
      <c r="K13" s="85">
        <f t="shared" si="4"/>
        <v>106.80000000000001</v>
      </c>
      <c r="L13" s="85">
        <f t="shared" si="4"/>
        <v>115</v>
      </c>
      <c r="M13" s="85">
        <f t="shared" si="4"/>
        <v>146.8</v>
      </c>
    </row>
    <row r="14" spans="1:13" ht="15" customHeight="1" thickBot="1">
      <c r="A14" s="63" t="s">
        <v>3</v>
      </c>
      <c r="B14" s="91">
        <f aca="true" t="shared" si="5" ref="B14:M14">B12-B13</f>
        <v>3059</v>
      </c>
      <c r="C14" s="92">
        <f t="shared" si="5"/>
        <v>2789.2</v>
      </c>
      <c r="D14" s="92">
        <f t="shared" si="5"/>
        <v>2044.4</v>
      </c>
      <c r="E14" s="92">
        <f t="shared" si="5"/>
        <v>1535.2</v>
      </c>
      <c r="F14" s="92">
        <f t="shared" si="5"/>
        <v>927.2</v>
      </c>
      <c r="G14" s="92">
        <f t="shared" si="5"/>
        <v>927.2</v>
      </c>
      <c r="H14" s="92">
        <f t="shared" si="5"/>
        <v>1029.8</v>
      </c>
      <c r="I14" s="92">
        <f t="shared" si="5"/>
        <v>1607.4</v>
      </c>
      <c r="J14" s="92">
        <f t="shared" si="5"/>
        <v>1858.2</v>
      </c>
      <c r="K14" s="96">
        <f t="shared" si="5"/>
        <v>2029.2</v>
      </c>
      <c r="L14" s="33">
        <f t="shared" si="5"/>
        <v>2185</v>
      </c>
      <c r="M14" s="34">
        <f t="shared" si="5"/>
        <v>2789.2</v>
      </c>
    </row>
    <row r="15" ht="15" customHeight="1" thickBot="1"/>
    <row r="16" spans="1:13" ht="15" customHeight="1" thickBot="1">
      <c r="A16" s="51"/>
      <c r="B16" s="97" t="s">
        <v>45</v>
      </c>
      <c r="C16" s="10" t="s">
        <v>36</v>
      </c>
      <c r="D16" s="10" t="s">
        <v>35</v>
      </c>
      <c r="E16" s="10" t="s">
        <v>29</v>
      </c>
      <c r="F16" s="10" t="s">
        <v>34</v>
      </c>
      <c r="G16" s="10" t="s">
        <v>33</v>
      </c>
      <c r="H16" s="10" t="s">
        <v>32</v>
      </c>
      <c r="I16" s="11" t="s">
        <v>31</v>
      </c>
      <c r="J16" s="98" t="s">
        <v>46</v>
      </c>
      <c r="K16" s="97" t="s">
        <v>47</v>
      </c>
      <c r="L16" s="12" t="s">
        <v>48</v>
      </c>
      <c r="M16" s="69" t="s">
        <v>26</v>
      </c>
    </row>
    <row r="17" spans="1:13" ht="15">
      <c r="A17" s="94" t="s">
        <v>0</v>
      </c>
      <c r="B17" s="85">
        <v>63.8</v>
      </c>
      <c r="C17" s="23">
        <v>46.9</v>
      </c>
      <c r="D17" s="23">
        <v>44.7</v>
      </c>
      <c r="E17" s="23">
        <v>42</v>
      </c>
      <c r="F17" s="23">
        <v>42.1</v>
      </c>
      <c r="G17" s="23">
        <v>39.7</v>
      </c>
      <c r="H17" s="23">
        <v>39.7</v>
      </c>
      <c r="I17" s="23">
        <v>39.7</v>
      </c>
      <c r="J17" s="59">
        <v>32.6</v>
      </c>
      <c r="K17" s="43">
        <v>29.5</v>
      </c>
      <c r="L17" s="24">
        <v>23.6</v>
      </c>
      <c r="M17" s="60">
        <v>47.7</v>
      </c>
    </row>
    <row r="18" spans="1:13" ht="15" customHeight="1">
      <c r="A18" s="84" t="s">
        <v>1</v>
      </c>
      <c r="B18" s="85">
        <f aca="true" t="shared" si="6" ref="B18:M18">B17*40</f>
        <v>2552</v>
      </c>
      <c r="C18" s="23">
        <f t="shared" si="6"/>
        <v>1876</v>
      </c>
      <c r="D18" s="23">
        <f t="shared" si="6"/>
        <v>1788</v>
      </c>
      <c r="E18" s="23">
        <f t="shared" si="6"/>
        <v>1680</v>
      </c>
      <c r="F18" s="23">
        <f t="shared" si="6"/>
        <v>1684</v>
      </c>
      <c r="G18" s="23">
        <f t="shared" si="6"/>
        <v>1588</v>
      </c>
      <c r="H18" s="23">
        <f t="shared" si="6"/>
        <v>1588</v>
      </c>
      <c r="I18" s="23">
        <f t="shared" si="6"/>
        <v>1588</v>
      </c>
      <c r="J18" s="23">
        <f t="shared" si="6"/>
        <v>1304</v>
      </c>
      <c r="K18" s="23">
        <f t="shared" si="6"/>
        <v>1180</v>
      </c>
      <c r="L18" s="24">
        <f t="shared" si="6"/>
        <v>944</v>
      </c>
      <c r="M18" s="23">
        <f t="shared" si="6"/>
        <v>1908</v>
      </c>
    </row>
    <row r="19" spans="1:13" ht="15" customHeight="1" thickBot="1">
      <c r="A19" s="95" t="s">
        <v>62</v>
      </c>
      <c r="B19" s="85">
        <f>B18*5%</f>
        <v>127.60000000000001</v>
      </c>
      <c r="C19" s="85">
        <f aca="true" t="shared" si="7" ref="C19:M19">C18*5%</f>
        <v>93.80000000000001</v>
      </c>
      <c r="D19" s="85">
        <f t="shared" si="7"/>
        <v>89.4</v>
      </c>
      <c r="E19" s="85">
        <f t="shared" si="7"/>
        <v>84</v>
      </c>
      <c r="F19" s="85">
        <f t="shared" si="7"/>
        <v>84.2</v>
      </c>
      <c r="G19" s="85">
        <f t="shared" si="7"/>
        <v>79.4</v>
      </c>
      <c r="H19" s="85">
        <f t="shared" si="7"/>
        <v>79.4</v>
      </c>
      <c r="I19" s="85">
        <f t="shared" si="7"/>
        <v>79.4</v>
      </c>
      <c r="J19" s="85">
        <f t="shared" si="7"/>
        <v>65.2</v>
      </c>
      <c r="K19" s="85">
        <f t="shared" si="7"/>
        <v>59</v>
      </c>
      <c r="L19" s="85">
        <f t="shared" si="7"/>
        <v>47.2</v>
      </c>
      <c r="M19" s="85">
        <f t="shared" si="7"/>
        <v>95.4</v>
      </c>
    </row>
    <row r="20" spans="1:13" ht="15" customHeight="1" thickBot="1">
      <c r="A20" s="63" t="s">
        <v>3</v>
      </c>
      <c r="B20" s="91">
        <f aca="true" t="shared" si="8" ref="B20:M20">B18-B19</f>
        <v>2424.4</v>
      </c>
      <c r="C20" s="92">
        <f t="shared" si="8"/>
        <v>1782.2</v>
      </c>
      <c r="D20" s="92">
        <f t="shared" si="8"/>
        <v>1698.6</v>
      </c>
      <c r="E20" s="92">
        <f t="shared" si="8"/>
        <v>1596</v>
      </c>
      <c r="F20" s="92">
        <f t="shared" si="8"/>
        <v>1599.8</v>
      </c>
      <c r="G20" s="92">
        <f t="shared" si="8"/>
        <v>1508.6</v>
      </c>
      <c r="H20" s="92">
        <f t="shared" si="8"/>
        <v>1508.6</v>
      </c>
      <c r="I20" s="92">
        <f t="shared" si="8"/>
        <v>1508.6</v>
      </c>
      <c r="J20" s="92">
        <f t="shared" si="8"/>
        <v>1238.8</v>
      </c>
      <c r="K20" s="92">
        <f t="shared" si="8"/>
        <v>1121</v>
      </c>
      <c r="L20" s="96">
        <f t="shared" si="8"/>
        <v>896.8</v>
      </c>
      <c r="M20" s="33">
        <f t="shared" si="8"/>
        <v>1812.6</v>
      </c>
    </row>
    <row r="21" ht="15" customHeight="1" thickBot="1"/>
    <row r="22" spans="1:14" ht="15" customHeight="1" thickBot="1">
      <c r="A22" s="8"/>
      <c r="B22" s="9" t="s">
        <v>23</v>
      </c>
      <c r="C22" s="10" t="s">
        <v>49</v>
      </c>
      <c r="D22" s="10" t="s">
        <v>20</v>
      </c>
      <c r="E22" s="10" t="s">
        <v>25</v>
      </c>
      <c r="F22" s="10" t="s">
        <v>24</v>
      </c>
      <c r="G22" s="10" t="s">
        <v>51</v>
      </c>
      <c r="H22" s="10" t="s">
        <v>70</v>
      </c>
      <c r="I22" s="10" t="s">
        <v>60</v>
      </c>
      <c r="J22" s="10" t="s">
        <v>61</v>
      </c>
      <c r="K22" s="10" t="s">
        <v>64</v>
      </c>
      <c r="L22" s="80" t="s">
        <v>65</v>
      </c>
      <c r="M22" s="80" t="s">
        <v>74</v>
      </c>
      <c r="N22" s="80" t="s">
        <v>94</v>
      </c>
    </row>
    <row r="23" spans="1:14" ht="15">
      <c r="A23" s="81" t="s">
        <v>0</v>
      </c>
      <c r="B23" s="82">
        <v>35.3</v>
      </c>
      <c r="C23" s="17">
        <v>30.1</v>
      </c>
      <c r="D23" s="17">
        <v>24</v>
      </c>
      <c r="E23" s="18">
        <v>39.4</v>
      </c>
      <c r="F23" s="18">
        <v>38.3</v>
      </c>
      <c r="G23" s="18">
        <v>50.1</v>
      </c>
      <c r="H23" s="18">
        <v>58.1</v>
      </c>
      <c r="I23" s="18">
        <v>51.3</v>
      </c>
      <c r="J23" s="17">
        <v>13</v>
      </c>
      <c r="K23" s="18">
        <v>30.8</v>
      </c>
      <c r="L23" s="18">
        <v>51.3</v>
      </c>
      <c r="M23" s="18">
        <v>80.5</v>
      </c>
      <c r="N23" s="111">
        <v>31.6</v>
      </c>
    </row>
    <row r="24" spans="1:14" ht="15" customHeight="1">
      <c r="A24" s="84" t="s">
        <v>1</v>
      </c>
      <c r="B24" s="85">
        <f aca="true" t="shared" si="9" ref="B24:N24">B23*40</f>
        <v>1412</v>
      </c>
      <c r="C24" s="23">
        <f t="shared" si="9"/>
        <v>1204</v>
      </c>
      <c r="D24" s="23">
        <f t="shared" si="9"/>
        <v>960</v>
      </c>
      <c r="E24" s="23">
        <f t="shared" si="9"/>
        <v>1576</v>
      </c>
      <c r="F24" s="23">
        <f t="shared" si="9"/>
        <v>1532</v>
      </c>
      <c r="G24" s="23">
        <f t="shared" si="9"/>
        <v>2004</v>
      </c>
      <c r="H24" s="23">
        <f t="shared" si="9"/>
        <v>2324</v>
      </c>
      <c r="I24" s="23">
        <f t="shared" si="9"/>
        <v>2052</v>
      </c>
      <c r="J24" s="23">
        <f t="shared" si="9"/>
        <v>520</v>
      </c>
      <c r="K24" s="23">
        <f t="shared" si="9"/>
        <v>1232</v>
      </c>
      <c r="L24" s="25">
        <f t="shared" si="9"/>
        <v>2052</v>
      </c>
      <c r="M24" s="23">
        <f t="shared" si="9"/>
        <v>3220</v>
      </c>
      <c r="N24" s="112">
        <f t="shared" si="9"/>
        <v>1264</v>
      </c>
    </row>
    <row r="25" spans="1:14" ht="15" customHeight="1" thickBot="1">
      <c r="A25" s="86" t="s">
        <v>62</v>
      </c>
      <c r="B25" s="87">
        <f>B24*5%</f>
        <v>70.60000000000001</v>
      </c>
      <c r="C25" s="87">
        <f aca="true" t="shared" si="10" ref="C25:L25">C24*5%</f>
        <v>60.2</v>
      </c>
      <c r="D25" s="87">
        <f t="shared" si="10"/>
        <v>48</v>
      </c>
      <c r="E25" s="87">
        <f t="shared" si="10"/>
        <v>78.80000000000001</v>
      </c>
      <c r="F25" s="87">
        <f t="shared" si="10"/>
        <v>76.60000000000001</v>
      </c>
      <c r="G25" s="87">
        <f t="shared" si="10"/>
        <v>100.2</v>
      </c>
      <c r="H25" s="118"/>
      <c r="I25" s="87">
        <f t="shared" si="10"/>
        <v>102.60000000000001</v>
      </c>
      <c r="J25" s="87">
        <f t="shared" si="10"/>
        <v>26</v>
      </c>
      <c r="K25" s="118"/>
      <c r="L25" s="87">
        <f t="shared" si="10"/>
        <v>102.60000000000001</v>
      </c>
      <c r="M25" s="105"/>
      <c r="N25" s="113"/>
    </row>
    <row r="26" spans="1:14" ht="15" customHeight="1" thickBot="1">
      <c r="A26" s="90" t="s">
        <v>3</v>
      </c>
      <c r="B26" s="91">
        <f aca="true" t="shared" si="11" ref="B26:M26">B24-B25</f>
        <v>1341.4</v>
      </c>
      <c r="C26" s="92">
        <f t="shared" si="11"/>
        <v>1143.8</v>
      </c>
      <c r="D26" s="92">
        <f t="shared" si="11"/>
        <v>912</v>
      </c>
      <c r="E26" s="92">
        <f t="shared" si="11"/>
        <v>1497.2</v>
      </c>
      <c r="F26" s="92">
        <f t="shared" si="11"/>
        <v>1455.4</v>
      </c>
      <c r="G26" s="92">
        <f t="shared" si="11"/>
        <v>1903.8</v>
      </c>
      <c r="H26" s="92">
        <f t="shared" si="11"/>
        <v>2324</v>
      </c>
      <c r="I26" s="92">
        <f t="shared" si="11"/>
        <v>1949.4</v>
      </c>
      <c r="J26" s="92">
        <f t="shared" si="11"/>
        <v>494</v>
      </c>
      <c r="K26" s="92">
        <f t="shared" si="11"/>
        <v>1232</v>
      </c>
      <c r="L26" s="93">
        <f t="shared" si="11"/>
        <v>1949.4</v>
      </c>
      <c r="M26" s="92">
        <f t="shared" si="11"/>
        <v>3220</v>
      </c>
      <c r="N26" s="106">
        <f>N24-N25</f>
        <v>1264</v>
      </c>
    </row>
    <row r="28" ht="15">
      <c r="B28" s="117" t="s">
        <v>93</v>
      </c>
    </row>
    <row r="29" ht="15">
      <c r="B29" s="1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70" zoomScaleNormal="70" zoomScalePageLayoutView="0" workbookViewId="0" topLeftCell="A1">
      <selection activeCell="A1" sqref="A1:IV16384"/>
    </sheetView>
  </sheetViews>
  <sheetFormatPr defaultColWidth="9.28125" defaultRowHeight="12.75"/>
  <cols>
    <col min="1" max="1" width="18.421875" style="4" customWidth="1"/>
    <col min="2" max="7" width="22.28125" style="4" customWidth="1"/>
    <col min="8" max="8" width="25.7109375" style="4" customWidth="1"/>
    <col min="9" max="9" width="22.28125" style="4" customWidth="1"/>
    <col min="10" max="10" width="30.421875" style="4" bestFit="1" customWidth="1"/>
    <col min="11" max="12" width="22.28125" style="4" customWidth="1"/>
    <col min="13" max="13" width="26.57421875" style="4" bestFit="1" customWidth="1"/>
    <col min="14" max="14" width="14.28125" style="4" bestFit="1" customWidth="1"/>
    <col min="15" max="15" width="12.421875" style="4" customWidth="1"/>
    <col min="16" max="16384" width="9.28125" style="4" customWidth="1"/>
  </cols>
  <sheetData>
    <row r="1" ht="36.75" customHeight="1">
      <c r="A1" s="1" t="s">
        <v>103</v>
      </c>
    </row>
    <row r="2" ht="36.75" customHeight="1" thickBot="1">
      <c r="A2" s="1" t="s">
        <v>89</v>
      </c>
    </row>
    <row r="3" spans="1:14" ht="15.75" thickBot="1">
      <c r="A3" s="8"/>
      <c r="B3" s="9" t="s">
        <v>4</v>
      </c>
      <c r="C3" s="10" t="s">
        <v>19</v>
      </c>
      <c r="D3" s="10" t="s">
        <v>18</v>
      </c>
      <c r="E3" s="10" t="s">
        <v>17</v>
      </c>
      <c r="F3" s="10" t="s">
        <v>30</v>
      </c>
      <c r="G3" s="10" t="s">
        <v>38</v>
      </c>
      <c r="H3" s="10" t="s">
        <v>39</v>
      </c>
      <c r="I3" s="10" t="s">
        <v>40</v>
      </c>
      <c r="J3" s="10" t="s">
        <v>5</v>
      </c>
      <c r="K3" s="10" t="s">
        <v>41</v>
      </c>
      <c r="L3" s="10" t="s">
        <v>42</v>
      </c>
      <c r="M3" s="80" t="s">
        <v>63</v>
      </c>
      <c r="N3" s="80" t="s">
        <v>61</v>
      </c>
    </row>
    <row r="4" spans="1:14" ht="15">
      <c r="A4" s="81" t="s">
        <v>0</v>
      </c>
      <c r="B4" s="82">
        <v>53.2</v>
      </c>
      <c r="C4" s="17">
        <v>41.1</v>
      </c>
      <c r="D4" s="17">
        <v>33.4</v>
      </c>
      <c r="E4" s="17">
        <v>32.6</v>
      </c>
      <c r="F4" s="17">
        <v>32.2</v>
      </c>
      <c r="G4" s="17">
        <v>14.4</v>
      </c>
      <c r="H4" s="17">
        <v>45.5</v>
      </c>
      <c r="I4" s="18">
        <v>38.5</v>
      </c>
      <c r="J4" s="18">
        <v>26.7</v>
      </c>
      <c r="K4" s="18">
        <v>12.8</v>
      </c>
      <c r="L4" s="18">
        <v>9.3</v>
      </c>
      <c r="M4" s="83">
        <v>45.5</v>
      </c>
      <c r="N4" s="18">
        <v>13</v>
      </c>
    </row>
    <row r="5" spans="1:14" ht="15" customHeight="1">
      <c r="A5" s="84" t="s">
        <v>1</v>
      </c>
      <c r="B5" s="85">
        <f aca="true" t="shared" si="0" ref="B5:L5">B4*40</f>
        <v>2128</v>
      </c>
      <c r="C5" s="23">
        <f t="shared" si="0"/>
        <v>1644</v>
      </c>
      <c r="D5" s="23">
        <f t="shared" si="0"/>
        <v>1336</v>
      </c>
      <c r="E5" s="23">
        <f t="shared" si="0"/>
        <v>1304</v>
      </c>
      <c r="F5" s="23">
        <f t="shared" si="0"/>
        <v>1288</v>
      </c>
      <c r="G5" s="23">
        <f t="shared" si="0"/>
        <v>576</v>
      </c>
      <c r="H5" s="23">
        <f t="shared" si="0"/>
        <v>1820</v>
      </c>
      <c r="I5" s="23">
        <f t="shared" si="0"/>
        <v>1540</v>
      </c>
      <c r="J5" s="23">
        <f t="shared" si="0"/>
        <v>1068</v>
      </c>
      <c r="K5" s="23">
        <f t="shared" si="0"/>
        <v>512</v>
      </c>
      <c r="L5" s="23">
        <f t="shared" si="0"/>
        <v>372</v>
      </c>
      <c r="M5" s="23">
        <f>M4*40</f>
        <v>1820</v>
      </c>
      <c r="N5" s="23">
        <f>N4*40</f>
        <v>520</v>
      </c>
    </row>
    <row r="6" spans="1:14" ht="15.75" thickBot="1">
      <c r="A6" s="86" t="s">
        <v>2</v>
      </c>
      <c r="B6" s="87">
        <f aca="true" t="shared" si="1" ref="B6:M6">B5*10%</f>
        <v>212.8</v>
      </c>
      <c r="C6" s="88">
        <f t="shared" si="1"/>
        <v>164.4</v>
      </c>
      <c r="D6" s="88">
        <f t="shared" si="1"/>
        <v>133.6</v>
      </c>
      <c r="E6" s="88">
        <f t="shared" si="1"/>
        <v>130.4</v>
      </c>
      <c r="F6" s="88">
        <f t="shared" si="1"/>
        <v>128.8</v>
      </c>
      <c r="G6" s="88">
        <f t="shared" si="1"/>
        <v>57.6</v>
      </c>
      <c r="H6" s="88">
        <f t="shared" si="1"/>
        <v>182</v>
      </c>
      <c r="I6" s="88">
        <f t="shared" si="1"/>
        <v>154</v>
      </c>
      <c r="J6" s="88">
        <f t="shared" si="1"/>
        <v>106.80000000000001</v>
      </c>
      <c r="K6" s="88">
        <f t="shared" si="1"/>
        <v>51.2</v>
      </c>
      <c r="L6" s="88">
        <f t="shared" si="1"/>
        <v>37.2</v>
      </c>
      <c r="M6" s="89">
        <f t="shared" si="1"/>
        <v>182</v>
      </c>
      <c r="N6" s="87">
        <f>N5*10%</f>
        <v>52</v>
      </c>
    </row>
    <row r="7" spans="1:14" ht="15.75" thickBot="1">
      <c r="A7" s="90" t="s">
        <v>3</v>
      </c>
      <c r="B7" s="91">
        <f aca="true" t="shared" si="2" ref="B7:N7">B5-B6</f>
        <v>1915.2</v>
      </c>
      <c r="C7" s="92">
        <f t="shared" si="2"/>
        <v>1479.6</v>
      </c>
      <c r="D7" s="92">
        <f t="shared" si="2"/>
        <v>1202.4</v>
      </c>
      <c r="E7" s="92">
        <f t="shared" si="2"/>
        <v>1173.6</v>
      </c>
      <c r="F7" s="92">
        <f t="shared" si="2"/>
        <v>1159.2</v>
      </c>
      <c r="G7" s="92">
        <f t="shared" si="2"/>
        <v>518.4</v>
      </c>
      <c r="H7" s="92">
        <f t="shared" si="2"/>
        <v>1638</v>
      </c>
      <c r="I7" s="92">
        <f t="shared" si="2"/>
        <v>1386</v>
      </c>
      <c r="J7" s="92">
        <f t="shared" si="2"/>
        <v>961.2</v>
      </c>
      <c r="K7" s="92">
        <f t="shared" si="2"/>
        <v>460.8</v>
      </c>
      <c r="L7" s="92">
        <f t="shared" si="2"/>
        <v>334.8</v>
      </c>
      <c r="M7" s="93">
        <f t="shared" si="2"/>
        <v>1638</v>
      </c>
      <c r="N7" s="93">
        <f t="shared" si="2"/>
        <v>468</v>
      </c>
    </row>
    <row r="8" ht="36.75" customHeight="1" thickBot="1"/>
    <row r="9" spans="1:13" ht="15.75" thickBot="1">
      <c r="A9" s="51"/>
      <c r="B9" s="9" t="s">
        <v>56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1" t="s">
        <v>14</v>
      </c>
      <c r="K9" s="12" t="s">
        <v>16</v>
      </c>
      <c r="L9" s="69" t="s">
        <v>43</v>
      </c>
      <c r="M9" s="53" t="s">
        <v>75</v>
      </c>
    </row>
    <row r="10" spans="1:13" ht="15">
      <c r="A10" s="94" t="s">
        <v>0</v>
      </c>
      <c r="B10" s="85">
        <v>80.5</v>
      </c>
      <c r="C10" s="23">
        <v>73.4</v>
      </c>
      <c r="D10" s="23">
        <v>53.8</v>
      </c>
      <c r="E10" s="23">
        <v>40.4</v>
      </c>
      <c r="F10" s="23">
        <v>24.4</v>
      </c>
      <c r="G10" s="23">
        <v>24.4</v>
      </c>
      <c r="H10" s="23">
        <v>27.1</v>
      </c>
      <c r="I10" s="23">
        <v>42.3</v>
      </c>
      <c r="J10" s="23">
        <v>48.9</v>
      </c>
      <c r="K10" s="24">
        <v>53.4</v>
      </c>
      <c r="L10" s="60">
        <v>57.5</v>
      </c>
      <c r="M10" s="60">
        <v>73.4</v>
      </c>
    </row>
    <row r="11" spans="1:13" ht="15" customHeight="1">
      <c r="A11" s="84" t="s">
        <v>1</v>
      </c>
      <c r="B11" s="85">
        <f aca="true" t="shared" si="3" ref="B11:M11">B10*40</f>
        <v>3220</v>
      </c>
      <c r="C11" s="23">
        <f t="shared" si="3"/>
        <v>2936</v>
      </c>
      <c r="D11" s="23">
        <f t="shared" si="3"/>
        <v>2152</v>
      </c>
      <c r="E11" s="23">
        <f t="shared" si="3"/>
        <v>1616</v>
      </c>
      <c r="F11" s="23">
        <f t="shared" si="3"/>
        <v>976</v>
      </c>
      <c r="G11" s="23">
        <f t="shared" si="3"/>
        <v>976</v>
      </c>
      <c r="H11" s="23">
        <f t="shared" si="3"/>
        <v>1084</v>
      </c>
      <c r="I11" s="23">
        <f t="shared" si="3"/>
        <v>1692</v>
      </c>
      <c r="J11" s="23">
        <f t="shared" si="3"/>
        <v>1956</v>
      </c>
      <c r="K11" s="24">
        <f t="shared" si="3"/>
        <v>2136</v>
      </c>
      <c r="L11" s="23">
        <f t="shared" si="3"/>
        <v>2300</v>
      </c>
      <c r="M11" s="23">
        <f t="shared" si="3"/>
        <v>2936</v>
      </c>
    </row>
    <row r="12" spans="1:13" ht="15.75" thickBot="1">
      <c r="A12" s="95" t="s">
        <v>2</v>
      </c>
      <c r="B12" s="85">
        <f aca="true" t="shared" si="4" ref="B12:M12">B11*10%</f>
        <v>322</v>
      </c>
      <c r="C12" s="23">
        <f t="shared" si="4"/>
        <v>293.6</v>
      </c>
      <c r="D12" s="23">
        <f t="shared" si="4"/>
        <v>215.20000000000002</v>
      </c>
      <c r="E12" s="23">
        <f t="shared" si="4"/>
        <v>161.60000000000002</v>
      </c>
      <c r="F12" s="23">
        <f t="shared" si="4"/>
        <v>97.60000000000001</v>
      </c>
      <c r="G12" s="23">
        <f t="shared" si="4"/>
        <v>97.60000000000001</v>
      </c>
      <c r="H12" s="23">
        <f t="shared" si="4"/>
        <v>108.4</v>
      </c>
      <c r="I12" s="23">
        <f t="shared" si="4"/>
        <v>169.20000000000002</v>
      </c>
      <c r="J12" s="23">
        <f t="shared" si="4"/>
        <v>195.60000000000002</v>
      </c>
      <c r="K12" s="24">
        <f t="shared" si="4"/>
        <v>213.60000000000002</v>
      </c>
      <c r="L12" s="29">
        <f t="shared" si="4"/>
        <v>230</v>
      </c>
      <c r="M12" s="29">
        <f t="shared" si="4"/>
        <v>293.6</v>
      </c>
    </row>
    <row r="13" spans="1:13" ht="15.75" thickBot="1">
      <c r="A13" s="63" t="s">
        <v>3</v>
      </c>
      <c r="B13" s="91">
        <f aca="true" t="shared" si="5" ref="B13:M13">B11-B12</f>
        <v>2898</v>
      </c>
      <c r="C13" s="92">
        <f t="shared" si="5"/>
        <v>2642.4</v>
      </c>
      <c r="D13" s="92">
        <f t="shared" si="5"/>
        <v>1936.8</v>
      </c>
      <c r="E13" s="92">
        <f t="shared" si="5"/>
        <v>1454.4</v>
      </c>
      <c r="F13" s="92">
        <f t="shared" si="5"/>
        <v>878.4</v>
      </c>
      <c r="G13" s="92">
        <f t="shared" si="5"/>
        <v>878.4</v>
      </c>
      <c r="H13" s="92">
        <f t="shared" si="5"/>
        <v>975.6</v>
      </c>
      <c r="I13" s="92">
        <f t="shared" si="5"/>
        <v>1522.8</v>
      </c>
      <c r="J13" s="92">
        <f t="shared" si="5"/>
        <v>1760.4</v>
      </c>
      <c r="K13" s="96">
        <f t="shared" si="5"/>
        <v>1922.4</v>
      </c>
      <c r="L13" s="33">
        <f t="shared" si="5"/>
        <v>2070</v>
      </c>
      <c r="M13" s="34">
        <f t="shared" si="5"/>
        <v>2642.4</v>
      </c>
    </row>
    <row r="14" ht="36.75" customHeight="1" thickBot="1"/>
    <row r="15" spans="1:13" ht="15.75" thickBot="1">
      <c r="A15" s="51"/>
      <c r="B15" s="97" t="s">
        <v>45</v>
      </c>
      <c r="C15" s="10" t="s">
        <v>36</v>
      </c>
      <c r="D15" s="10" t="s">
        <v>35</v>
      </c>
      <c r="E15" s="10" t="s">
        <v>29</v>
      </c>
      <c r="F15" s="10" t="s">
        <v>34</v>
      </c>
      <c r="G15" s="10" t="s">
        <v>33</v>
      </c>
      <c r="H15" s="10" t="s">
        <v>32</v>
      </c>
      <c r="I15" s="11" t="s">
        <v>31</v>
      </c>
      <c r="J15" s="98" t="s">
        <v>46</v>
      </c>
      <c r="K15" s="97" t="s">
        <v>47</v>
      </c>
      <c r="L15" s="12" t="s">
        <v>48</v>
      </c>
      <c r="M15" s="69" t="s">
        <v>26</v>
      </c>
    </row>
    <row r="16" spans="1:13" ht="15">
      <c r="A16" s="94" t="s">
        <v>0</v>
      </c>
      <c r="B16" s="85">
        <v>63.8</v>
      </c>
      <c r="C16" s="23">
        <v>46.9</v>
      </c>
      <c r="D16" s="23">
        <v>44.7</v>
      </c>
      <c r="E16" s="23">
        <v>42</v>
      </c>
      <c r="F16" s="23">
        <v>42.1</v>
      </c>
      <c r="G16" s="23">
        <v>39.7</v>
      </c>
      <c r="H16" s="23">
        <v>39.7</v>
      </c>
      <c r="I16" s="23">
        <v>39.7</v>
      </c>
      <c r="J16" s="59">
        <v>32.6</v>
      </c>
      <c r="K16" s="43">
        <v>29.5</v>
      </c>
      <c r="L16" s="24">
        <v>23.6</v>
      </c>
      <c r="M16" s="60">
        <v>47.7</v>
      </c>
    </row>
    <row r="17" spans="1:13" ht="15" customHeight="1">
      <c r="A17" s="84" t="s">
        <v>1</v>
      </c>
      <c r="B17" s="85">
        <f aca="true" t="shared" si="6" ref="B17:M17">B16*40</f>
        <v>2552</v>
      </c>
      <c r="C17" s="23">
        <f t="shared" si="6"/>
        <v>1876</v>
      </c>
      <c r="D17" s="23">
        <f t="shared" si="6"/>
        <v>1788</v>
      </c>
      <c r="E17" s="23">
        <f t="shared" si="6"/>
        <v>1680</v>
      </c>
      <c r="F17" s="23">
        <f t="shared" si="6"/>
        <v>1684</v>
      </c>
      <c r="G17" s="23">
        <f t="shared" si="6"/>
        <v>1588</v>
      </c>
      <c r="H17" s="23">
        <f t="shared" si="6"/>
        <v>1588</v>
      </c>
      <c r="I17" s="23">
        <f t="shared" si="6"/>
        <v>1588</v>
      </c>
      <c r="J17" s="23">
        <f t="shared" si="6"/>
        <v>1304</v>
      </c>
      <c r="K17" s="23">
        <f t="shared" si="6"/>
        <v>1180</v>
      </c>
      <c r="L17" s="24">
        <f t="shared" si="6"/>
        <v>944</v>
      </c>
      <c r="M17" s="23">
        <f t="shared" si="6"/>
        <v>1908</v>
      </c>
    </row>
    <row r="18" spans="1:13" ht="15.75" thickBot="1">
      <c r="A18" s="95" t="s">
        <v>2</v>
      </c>
      <c r="B18" s="85">
        <f aca="true" t="shared" si="7" ref="B18:M18">B17*10%</f>
        <v>255.20000000000002</v>
      </c>
      <c r="C18" s="23">
        <f t="shared" si="7"/>
        <v>187.60000000000002</v>
      </c>
      <c r="D18" s="23">
        <f t="shared" si="7"/>
        <v>178.8</v>
      </c>
      <c r="E18" s="23">
        <f t="shared" si="7"/>
        <v>168</v>
      </c>
      <c r="F18" s="23">
        <f t="shared" si="7"/>
        <v>168.4</v>
      </c>
      <c r="G18" s="23">
        <f t="shared" si="7"/>
        <v>158.8</v>
      </c>
      <c r="H18" s="23">
        <f t="shared" si="7"/>
        <v>158.8</v>
      </c>
      <c r="I18" s="23">
        <f t="shared" si="7"/>
        <v>158.8</v>
      </c>
      <c r="J18" s="23">
        <f t="shared" si="7"/>
        <v>130.4</v>
      </c>
      <c r="K18" s="23">
        <f t="shared" si="7"/>
        <v>118</v>
      </c>
      <c r="L18" s="24">
        <f t="shared" si="7"/>
        <v>94.4</v>
      </c>
      <c r="M18" s="29">
        <f t="shared" si="7"/>
        <v>190.8</v>
      </c>
    </row>
    <row r="19" spans="1:13" ht="15.75" thickBot="1">
      <c r="A19" s="63" t="s">
        <v>3</v>
      </c>
      <c r="B19" s="91">
        <f aca="true" t="shared" si="8" ref="B19:M19">B17-B18</f>
        <v>2296.8</v>
      </c>
      <c r="C19" s="92">
        <f t="shared" si="8"/>
        <v>1688.4</v>
      </c>
      <c r="D19" s="92">
        <f t="shared" si="8"/>
        <v>1609.2</v>
      </c>
      <c r="E19" s="92">
        <f t="shared" si="8"/>
        <v>1512</v>
      </c>
      <c r="F19" s="92">
        <f t="shared" si="8"/>
        <v>1515.6</v>
      </c>
      <c r="G19" s="92">
        <f t="shared" si="8"/>
        <v>1429.2</v>
      </c>
      <c r="H19" s="92">
        <f t="shared" si="8"/>
        <v>1429.2</v>
      </c>
      <c r="I19" s="92">
        <f t="shared" si="8"/>
        <v>1429.2</v>
      </c>
      <c r="J19" s="92">
        <f t="shared" si="8"/>
        <v>1173.6</v>
      </c>
      <c r="K19" s="92">
        <f t="shared" si="8"/>
        <v>1062</v>
      </c>
      <c r="L19" s="96">
        <f t="shared" si="8"/>
        <v>849.6</v>
      </c>
      <c r="M19" s="33">
        <f t="shared" si="8"/>
        <v>1717.2</v>
      </c>
    </row>
    <row r="20" ht="36.75" customHeight="1" thickBot="1"/>
    <row r="21" spans="1:14" ht="15.75" thickBot="1">
      <c r="A21" s="8"/>
      <c r="B21" s="9" t="s">
        <v>23</v>
      </c>
      <c r="C21" s="10" t="s">
        <v>49</v>
      </c>
      <c r="D21" s="10" t="s">
        <v>20</v>
      </c>
      <c r="E21" s="10" t="s">
        <v>25</v>
      </c>
      <c r="F21" s="10" t="s">
        <v>24</v>
      </c>
      <c r="G21" s="10" t="s">
        <v>51</v>
      </c>
      <c r="H21" s="10" t="s">
        <v>70</v>
      </c>
      <c r="I21" s="10" t="s">
        <v>76</v>
      </c>
      <c r="J21" s="10" t="s">
        <v>90</v>
      </c>
      <c r="K21" s="10" t="s">
        <v>64</v>
      </c>
      <c r="L21" s="80" t="s">
        <v>65</v>
      </c>
      <c r="M21" s="80" t="s">
        <v>74</v>
      </c>
      <c r="N21" s="80" t="s">
        <v>91</v>
      </c>
    </row>
    <row r="22" spans="1:14" ht="15">
      <c r="A22" s="81" t="s">
        <v>0</v>
      </c>
      <c r="B22" s="82">
        <v>35.3</v>
      </c>
      <c r="C22" s="17">
        <v>30.1</v>
      </c>
      <c r="D22" s="17">
        <v>24</v>
      </c>
      <c r="E22" s="18">
        <v>39.4</v>
      </c>
      <c r="F22" s="18">
        <v>38.3</v>
      </c>
      <c r="G22" s="18">
        <v>50.1</v>
      </c>
      <c r="H22" s="18">
        <v>58.1</v>
      </c>
      <c r="I22" s="18">
        <v>51.3</v>
      </c>
      <c r="J22" s="17">
        <v>13</v>
      </c>
      <c r="K22" s="18">
        <v>30.8</v>
      </c>
      <c r="L22" s="18">
        <v>51.3</v>
      </c>
      <c r="M22" s="18">
        <v>80.5</v>
      </c>
      <c r="N22" s="111">
        <v>31.6</v>
      </c>
    </row>
    <row r="23" spans="1:14" ht="15" customHeight="1">
      <c r="A23" s="84" t="s">
        <v>1</v>
      </c>
      <c r="B23" s="85">
        <f aca="true" t="shared" si="9" ref="B23:N23">B22*40</f>
        <v>1412</v>
      </c>
      <c r="C23" s="23">
        <f t="shared" si="9"/>
        <v>1204</v>
      </c>
      <c r="D23" s="23">
        <f t="shared" si="9"/>
        <v>960</v>
      </c>
      <c r="E23" s="23">
        <f t="shared" si="9"/>
        <v>1576</v>
      </c>
      <c r="F23" s="23">
        <f t="shared" si="9"/>
        <v>1532</v>
      </c>
      <c r="G23" s="23">
        <f t="shared" si="9"/>
        <v>2004</v>
      </c>
      <c r="H23" s="23">
        <f t="shared" si="9"/>
        <v>2324</v>
      </c>
      <c r="I23" s="23">
        <f t="shared" si="9"/>
        <v>2052</v>
      </c>
      <c r="J23" s="23">
        <f t="shared" si="9"/>
        <v>520</v>
      </c>
      <c r="K23" s="23">
        <f t="shared" si="9"/>
        <v>1232</v>
      </c>
      <c r="L23" s="25">
        <f t="shared" si="9"/>
        <v>2052</v>
      </c>
      <c r="M23" s="23">
        <f t="shared" si="9"/>
        <v>3220</v>
      </c>
      <c r="N23" s="112">
        <f t="shared" si="9"/>
        <v>1264</v>
      </c>
    </row>
    <row r="24" spans="1:14" ht="15.75" thickBot="1">
      <c r="A24" s="86" t="s">
        <v>2</v>
      </c>
      <c r="B24" s="87">
        <f aca="true" t="shared" si="10" ref="B24:G24">B23*10%</f>
        <v>141.20000000000002</v>
      </c>
      <c r="C24" s="88">
        <f t="shared" si="10"/>
        <v>120.4</v>
      </c>
      <c r="D24" s="88">
        <f t="shared" si="10"/>
        <v>96</v>
      </c>
      <c r="E24" s="88">
        <f t="shared" si="10"/>
        <v>157.60000000000002</v>
      </c>
      <c r="F24" s="88">
        <f t="shared" si="10"/>
        <v>153.20000000000002</v>
      </c>
      <c r="G24" s="88">
        <f t="shared" si="10"/>
        <v>200.4</v>
      </c>
      <c r="H24" s="99"/>
      <c r="I24" s="88">
        <f>I23*10%</f>
        <v>205.20000000000002</v>
      </c>
      <c r="J24" s="88">
        <f>J23*10%</f>
        <v>52</v>
      </c>
      <c r="K24" s="105"/>
      <c r="L24" s="88">
        <f>L23*10%</f>
        <v>205.20000000000002</v>
      </c>
      <c r="M24" s="105"/>
      <c r="N24" s="113"/>
    </row>
    <row r="25" spans="1:14" ht="15.75" thickBot="1">
      <c r="A25" s="90" t="s">
        <v>3</v>
      </c>
      <c r="B25" s="91">
        <f aca="true" t="shared" si="11" ref="B25:M25">B23-B24</f>
        <v>1270.8</v>
      </c>
      <c r="C25" s="92">
        <f t="shared" si="11"/>
        <v>1083.6</v>
      </c>
      <c r="D25" s="92">
        <f t="shared" si="11"/>
        <v>864</v>
      </c>
      <c r="E25" s="92">
        <f t="shared" si="11"/>
        <v>1418.4</v>
      </c>
      <c r="F25" s="92">
        <f t="shared" si="11"/>
        <v>1378.8</v>
      </c>
      <c r="G25" s="92">
        <f t="shared" si="11"/>
        <v>1803.6</v>
      </c>
      <c r="H25" s="92">
        <f t="shared" si="11"/>
        <v>2324</v>
      </c>
      <c r="I25" s="92">
        <f t="shared" si="11"/>
        <v>1846.8</v>
      </c>
      <c r="J25" s="92">
        <f t="shared" si="11"/>
        <v>468</v>
      </c>
      <c r="K25" s="92">
        <f t="shared" si="11"/>
        <v>1232</v>
      </c>
      <c r="L25" s="92">
        <f t="shared" si="11"/>
        <v>1846.8</v>
      </c>
      <c r="M25" s="92">
        <f t="shared" si="11"/>
        <v>3220</v>
      </c>
      <c r="N25" s="106">
        <f>N23-N24</f>
        <v>1264</v>
      </c>
    </row>
    <row r="26" ht="36.75" customHeight="1"/>
    <row r="27" ht="36.75" customHeight="1">
      <c r="B27" s="117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0" zoomScaleNormal="70" zoomScalePageLayoutView="0" workbookViewId="0" topLeftCell="A1">
      <selection activeCell="A34" sqref="A1:IV34"/>
    </sheetView>
  </sheetViews>
  <sheetFormatPr defaultColWidth="22.28125" defaultRowHeight="12.75"/>
  <cols>
    <col min="1" max="1" width="22.28125" style="4" customWidth="1"/>
    <col min="2" max="2" width="33.00390625" style="4" customWidth="1"/>
    <col min="3" max="3" width="29.7109375" style="4" customWidth="1"/>
    <col min="4" max="4" width="25.7109375" style="4" customWidth="1"/>
    <col min="5" max="7" width="22.28125" style="4" customWidth="1"/>
    <col min="8" max="8" width="26.421875" style="4" bestFit="1" customWidth="1"/>
    <col min="9" max="11" width="22.28125" style="4" customWidth="1"/>
    <col min="12" max="12" width="28.28125" style="4" customWidth="1"/>
    <col min="13" max="13" width="27.28125" style="4" bestFit="1" customWidth="1"/>
    <col min="14" max="14" width="26.7109375" style="4" customWidth="1"/>
    <col min="15" max="16384" width="22.28125" style="4" customWidth="1"/>
  </cols>
  <sheetData>
    <row r="1" spans="1:7" ht="22.5">
      <c r="A1" s="103" t="s">
        <v>106</v>
      </c>
      <c r="E1" s="1"/>
      <c r="G1" s="1"/>
    </row>
    <row r="2" ht="15.75" thickBot="1">
      <c r="G2" s="1"/>
    </row>
    <row r="3" spans="1:4" ht="15.75" thickBot="1">
      <c r="A3" s="2" t="s">
        <v>102</v>
      </c>
      <c r="B3" s="5"/>
      <c r="C3" s="5"/>
      <c r="D3" s="6"/>
    </row>
    <row r="4" spans="1:12" ht="15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5" ht="15.75" thickBot="1">
      <c r="A5" s="8"/>
      <c r="B5" s="9" t="s">
        <v>4</v>
      </c>
      <c r="C5" s="10" t="s">
        <v>52</v>
      </c>
      <c r="D5" s="10" t="s">
        <v>53</v>
      </c>
      <c r="E5" s="10" t="s">
        <v>5</v>
      </c>
      <c r="F5" s="10" t="s">
        <v>41</v>
      </c>
      <c r="G5" s="10" t="s">
        <v>67</v>
      </c>
      <c r="H5" s="10" t="s">
        <v>81</v>
      </c>
      <c r="I5" s="10" t="s">
        <v>29</v>
      </c>
      <c r="J5" s="11" t="s">
        <v>37</v>
      </c>
      <c r="K5" s="12" t="s">
        <v>30</v>
      </c>
      <c r="L5" s="12" t="s">
        <v>6</v>
      </c>
      <c r="M5" s="13" t="s">
        <v>54</v>
      </c>
      <c r="N5" s="14" t="s">
        <v>66</v>
      </c>
      <c r="O5" s="102" t="s">
        <v>71</v>
      </c>
    </row>
    <row r="6" spans="1:15" ht="15">
      <c r="A6" s="15" t="s">
        <v>0</v>
      </c>
      <c r="B6" s="16">
        <v>55.2</v>
      </c>
      <c r="C6" s="16">
        <v>13.5</v>
      </c>
      <c r="D6" s="16">
        <v>13.5</v>
      </c>
      <c r="E6" s="16">
        <v>28.9</v>
      </c>
      <c r="F6" s="17">
        <v>24.5</v>
      </c>
      <c r="G6" s="107">
        <v>41.9</v>
      </c>
      <c r="H6" s="17">
        <v>50.7</v>
      </c>
      <c r="I6" s="17">
        <v>35.5</v>
      </c>
      <c r="J6" s="17">
        <v>66.2</v>
      </c>
      <c r="K6" s="18">
        <v>39.7</v>
      </c>
      <c r="L6" s="19">
        <v>22.4</v>
      </c>
      <c r="M6" s="20">
        <v>25.8</v>
      </c>
      <c r="N6" s="100">
        <v>66.2</v>
      </c>
      <c r="O6" s="100">
        <v>98.6</v>
      </c>
    </row>
    <row r="7" spans="1:15" ht="15">
      <c r="A7" s="21" t="s">
        <v>1</v>
      </c>
      <c r="B7" s="22">
        <v>2076</v>
      </c>
      <c r="C7" s="23">
        <v>520</v>
      </c>
      <c r="D7" s="23">
        <v>520</v>
      </c>
      <c r="E7" s="23">
        <v>1112</v>
      </c>
      <c r="F7" s="23">
        <v>944</v>
      </c>
      <c r="G7" s="108">
        <f aca="true" t="shared" si="0" ref="G7:O7">G6*40</f>
        <v>1676</v>
      </c>
      <c r="H7" s="23">
        <v>1952</v>
      </c>
      <c r="I7" s="23">
        <f>I6*40</f>
        <v>1420</v>
      </c>
      <c r="J7" s="23">
        <f t="shared" si="0"/>
        <v>2648</v>
      </c>
      <c r="K7" s="23">
        <f t="shared" si="0"/>
        <v>1588</v>
      </c>
      <c r="L7" s="24">
        <f t="shared" si="0"/>
        <v>896</v>
      </c>
      <c r="M7" s="25">
        <f t="shared" si="0"/>
        <v>1032</v>
      </c>
      <c r="N7" s="26">
        <f t="shared" si="0"/>
        <v>2648</v>
      </c>
      <c r="O7" s="22">
        <f t="shared" si="0"/>
        <v>3944</v>
      </c>
    </row>
    <row r="8" spans="1:15" ht="15.75" thickBot="1">
      <c r="A8" s="27" t="s">
        <v>62</v>
      </c>
      <c r="B8" s="28">
        <f>B7*5%</f>
        <v>103.80000000000001</v>
      </c>
      <c r="C8" s="28">
        <f>C7*5%</f>
        <v>26</v>
      </c>
      <c r="D8" s="28">
        <f>D7*5%</f>
        <v>26</v>
      </c>
      <c r="E8" s="28">
        <f aca="true" t="shared" si="1" ref="E8:N8">E7*5%</f>
        <v>55.6</v>
      </c>
      <c r="F8" s="28">
        <f t="shared" si="1"/>
        <v>47.2</v>
      </c>
      <c r="G8" s="110"/>
      <c r="H8" s="28">
        <f t="shared" si="1"/>
        <v>97.60000000000001</v>
      </c>
      <c r="I8" s="28">
        <f t="shared" si="1"/>
        <v>71</v>
      </c>
      <c r="J8" s="28">
        <f t="shared" si="1"/>
        <v>132.4</v>
      </c>
      <c r="K8" s="28">
        <f t="shared" si="1"/>
        <v>79.4</v>
      </c>
      <c r="L8" s="28">
        <f t="shared" si="1"/>
        <v>44.800000000000004</v>
      </c>
      <c r="M8" s="28">
        <f t="shared" si="1"/>
        <v>51.6</v>
      </c>
      <c r="N8" s="28">
        <f t="shared" si="1"/>
        <v>132.4</v>
      </c>
      <c r="O8" s="101">
        <f>O7*5%</f>
        <v>197.20000000000002</v>
      </c>
    </row>
    <row r="9" spans="1:15" ht="15.75" thickBot="1">
      <c r="A9" s="32" t="s">
        <v>3</v>
      </c>
      <c r="B9" s="33">
        <f>B7-B8</f>
        <v>1972.2</v>
      </c>
      <c r="C9" s="34">
        <f>C7-C8</f>
        <v>494</v>
      </c>
      <c r="D9" s="34">
        <f>D7-D8</f>
        <v>494</v>
      </c>
      <c r="E9" s="35">
        <f aca="true" t="shared" si="2" ref="E9:O9">E7-E8</f>
        <v>1056.4</v>
      </c>
      <c r="F9" s="33">
        <f>F7-F8</f>
        <v>896.8</v>
      </c>
      <c r="G9" s="109">
        <f>G7</f>
        <v>1676</v>
      </c>
      <c r="H9" s="34">
        <f t="shared" si="2"/>
        <v>1854.4</v>
      </c>
      <c r="I9" s="34">
        <f t="shared" si="2"/>
        <v>1349</v>
      </c>
      <c r="J9" s="34">
        <f t="shared" si="2"/>
        <v>2515.6</v>
      </c>
      <c r="K9" s="34">
        <f t="shared" si="2"/>
        <v>1508.6</v>
      </c>
      <c r="L9" s="35">
        <f t="shared" si="2"/>
        <v>851.2</v>
      </c>
      <c r="M9" s="36">
        <f t="shared" si="2"/>
        <v>980.4</v>
      </c>
      <c r="N9" s="37">
        <f t="shared" si="2"/>
        <v>2515.6</v>
      </c>
      <c r="O9" s="65">
        <f t="shared" si="2"/>
        <v>3746.8</v>
      </c>
    </row>
    <row r="10" spans="2:12" ht="45.75" customHeight="1" thickBo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5" ht="15">
      <c r="A11" s="39"/>
      <c r="B11" s="40" t="s">
        <v>82</v>
      </c>
      <c r="C11" s="40" t="s">
        <v>83</v>
      </c>
      <c r="D11" s="40" t="s">
        <v>84</v>
      </c>
      <c r="E11" s="40" t="s">
        <v>9</v>
      </c>
      <c r="F11" s="40" t="s">
        <v>10</v>
      </c>
      <c r="G11" s="40" t="s">
        <v>11</v>
      </c>
      <c r="H11" s="40" t="s">
        <v>12</v>
      </c>
      <c r="I11" s="40" t="s">
        <v>13</v>
      </c>
      <c r="J11" s="40" t="s">
        <v>14</v>
      </c>
      <c r="K11" s="40" t="s">
        <v>15</v>
      </c>
      <c r="L11" s="40" t="s">
        <v>85</v>
      </c>
      <c r="M11" s="40" t="s">
        <v>86</v>
      </c>
      <c r="N11" s="40" t="s">
        <v>87</v>
      </c>
      <c r="O11" s="41" t="s">
        <v>17</v>
      </c>
    </row>
    <row r="12" spans="1:15" ht="15">
      <c r="A12" s="42" t="s">
        <v>0</v>
      </c>
      <c r="B12" s="23">
        <v>83.6</v>
      </c>
      <c r="C12" s="23">
        <v>76.2</v>
      </c>
      <c r="D12" s="23">
        <v>54.4</v>
      </c>
      <c r="E12" s="23">
        <v>36.6</v>
      </c>
      <c r="F12" s="23">
        <v>13.2</v>
      </c>
      <c r="G12" s="23">
        <v>17.2</v>
      </c>
      <c r="H12" s="23">
        <v>22</v>
      </c>
      <c r="I12" s="23">
        <v>29.5</v>
      </c>
      <c r="J12" s="23">
        <v>32.8</v>
      </c>
      <c r="K12" s="43">
        <v>32.8</v>
      </c>
      <c r="L12" s="23">
        <v>40.1</v>
      </c>
      <c r="M12" s="43">
        <v>44.2</v>
      </c>
      <c r="N12" s="43">
        <v>44.2</v>
      </c>
      <c r="O12" s="44">
        <v>55.4</v>
      </c>
    </row>
    <row r="13" spans="1:15" ht="15">
      <c r="A13" s="42" t="s">
        <v>1</v>
      </c>
      <c r="B13" s="23">
        <f aca="true" t="shared" si="3" ref="B13:O13">B12*40</f>
        <v>3344</v>
      </c>
      <c r="C13" s="23">
        <f t="shared" si="3"/>
        <v>3048</v>
      </c>
      <c r="D13" s="23">
        <f t="shared" si="3"/>
        <v>2176</v>
      </c>
      <c r="E13" s="23">
        <f t="shared" si="3"/>
        <v>1464</v>
      </c>
      <c r="F13" s="23">
        <f t="shared" si="3"/>
        <v>528</v>
      </c>
      <c r="G13" s="23">
        <f t="shared" si="3"/>
        <v>688</v>
      </c>
      <c r="H13" s="23">
        <f t="shared" si="3"/>
        <v>880</v>
      </c>
      <c r="I13" s="23">
        <f t="shared" si="3"/>
        <v>1180</v>
      </c>
      <c r="J13" s="23">
        <f t="shared" si="3"/>
        <v>1312</v>
      </c>
      <c r="K13" s="23">
        <f t="shared" si="3"/>
        <v>1312</v>
      </c>
      <c r="L13" s="23">
        <f t="shared" si="3"/>
        <v>1604</v>
      </c>
      <c r="M13" s="23">
        <f t="shared" si="3"/>
        <v>1768</v>
      </c>
      <c r="N13" s="23">
        <f t="shared" si="3"/>
        <v>1768</v>
      </c>
      <c r="O13" s="25">
        <f t="shared" si="3"/>
        <v>2216</v>
      </c>
    </row>
    <row r="14" spans="1:15" ht="15">
      <c r="A14" s="45" t="s">
        <v>62</v>
      </c>
      <c r="B14" s="23">
        <f>B13*5%</f>
        <v>167.20000000000002</v>
      </c>
      <c r="C14" s="23">
        <f aca="true" t="shared" si="4" ref="C14:O14">C13*5%</f>
        <v>152.4</v>
      </c>
      <c r="D14" s="23">
        <f t="shared" si="4"/>
        <v>108.80000000000001</v>
      </c>
      <c r="E14" s="23">
        <f t="shared" si="4"/>
        <v>73.2</v>
      </c>
      <c r="F14" s="23">
        <f t="shared" si="4"/>
        <v>26.400000000000002</v>
      </c>
      <c r="G14" s="23">
        <f t="shared" si="4"/>
        <v>34.4</v>
      </c>
      <c r="H14" s="23">
        <f t="shared" si="4"/>
        <v>44</v>
      </c>
      <c r="I14" s="23">
        <f t="shared" si="4"/>
        <v>59</v>
      </c>
      <c r="J14" s="23">
        <f t="shared" si="4"/>
        <v>65.60000000000001</v>
      </c>
      <c r="K14" s="23">
        <f t="shared" si="4"/>
        <v>65.60000000000001</v>
      </c>
      <c r="L14" s="23">
        <f t="shared" si="4"/>
        <v>80.2</v>
      </c>
      <c r="M14" s="23">
        <f t="shared" si="4"/>
        <v>88.4</v>
      </c>
      <c r="N14" s="23">
        <f t="shared" si="4"/>
        <v>88.4</v>
      </c>
      <c r="O14" s="23">
        <f t="shared" si="4"/>
        <v>110.80000000000001</v>
      </c>
    </row>
    <row r="15" spans="1:15" ht="15.75" thickBot="1">
      <c r="A15" s="46" t="s">
        <v>3</v>
      </c>
      <c r="B15" s="47">
        <f aca="true" t="shared" si="5" ref="B15:O15">B13-B14</f>
        <v>3176.8</v>
      </c>
      <c r="C15" s="47">
        <f t="shared" si="5"/>
        <v>2895.6</v>
      </c>
      <c r="D15" s="47">
        <f t="shared" si="5"/>
        <v>2067.2</v>
      </c>
      <c r="E15" s="47">
        <f t="shared" si="5"/>
        <v>1390.8</v>
      </c>
      <c r="F15" s="47">
        <f t="shared" si="5"/>
        <v>501.6</v>
      </c>
      <c r="G15" s="47">
        <f t="shared" si="5"/>
        <v>653.6</v>
      </c>
      <c r="H15" s="47">
        <f t="shared" si="5"/>
        <v>836</v>
      </c>
      <c r="I15" s="47">
        <f t="shared" si="5"/>
        <v>1121</v>
      </c>
      <c r="J15" s="47">
        <f t="shared" si="5"/>
        <v>1246.4</v>
      </c>
      <c r="K15" s="47">
        <f t="shared" si="5"/>
        <v>1246.4</v>
      </c>
      <c r="L15" s="47">
        <f t="shared" si="5"/>
        <v>1523.8</v>
      </c>
      <c r="M15" s="47">
        <f t="shared" si="5"/>
        <v>1679.6</v>
      </c>
      <c r="N15" s="47">
        <f t="shared" si="5"/>
        <v>1679.6</v>
      </c>
      <c r="O15" s="48">
        <f t="shared" si="5"/>
        <v>2105.2</v>
      </c>
    </row>
    <row r="16" spans="1:12" ht="45.75" customHeight="1" thickBot="1">
      <c r="A16" s="3"/>
      <c r="B16" s="50"/>
      <c r="C16" s="50"/>
      <c r="D16" s="50"/>
      <c r="E16" s="50"/>
      <c r="F16" s="50"/>
      <c r="G16" s="50"/>
      <c r="H16" s="50"/>
      <c r="I16" s="50"/>
      <c r="J16" s="50"/>
      <c r="K16" s="49"/>
      <c r="L16" s="49"/>
    </row>
    <row r="17" spans="1:15" ht="31.5" thickBot="1">
      <c r="A17" s="51"/>
      <c r="B17" s="52" t="s">
        <v>18</v>
      </c>
      <c r="C17" s="53" t="s">
        <v>19</v>
      </c>
      <c r="D17" s="53" t="s">
        <v>20</v>
      </c>
      <c r="E17" s="53" t="s">
        <v>21</v>
      </c>
      <c r="F17" s="53" t="s">
        <v>22</v>
      </c>
      <c r="G17" s="53" t="s">
        <v>23</v>
      </c>
      <c r="H17" s="53" t="s">
        <v>24</v>
      </c>
      <c r="I17" s="53" t="s">
        <v>25</v>
      </c>
      <c r="J17" s="54" t="s">
        <v>26</v>
      </c>
      <c r="K17" s="55" t="s">
        <v>27</v>
      </c>
      <c r="L17" s="55" t="s">
        <v>28</v>
      </c>
      <c r="M17" s="56" t="s">
        <v>48</v>
      </c>
      <c r="N17" s="56" t="s">
        <v>55</v>
      </c>
      <c r="O17" s="57" t="s">
        <v>31</v>
      </c>
    </row>
    <row r="18" spans="1:15" ht="15">
      <c r="A18" s="58" t="s">
        <v>0</v>
      </c>
      <c r="B18" s="59">
        <v>55.4</v>
      </c>
      <c r="C18" s="59">
        <v>55.4</v>
      </c>
      <c r="D18" s="59">
        <v>18.4</v>
      </c>
      <c r="E18" s="59">
        <v>28.1</v>
      </c>
      <c r="F18" s="59">
        <v>30.9</v>
      </c>
      <c r="G18" s="59">
        <v>32.8</v>
      </c>
      <c r="H18" s="59">
        <v>33</v>
      </c>
      <c r="I18" s="59">
        <v>36.6</v>
      </c>
      <c r="J18" s="59">
        <v>48</v>
      </c>
      <c r="K18" s="59">
        <v>60.9</v>
      </c>
      <c r="L18" s="59">
        <v>73.4</v>
      </c>
      <c r="M18" s="59">
        <v>18.4</v>
      </c>
      <c r="N18" s="59">
        <v>23.5</v>
      </c>
      <c r="O18" s="59">
        <v>24.6</v>
      </c>
    </row>
    <row r="19" spans="1:15" ht="15">
      <c r="A19" s="21" t="s">
        <v>1</v>
      </c>
      <c r="B19" s="23">
        <f aca="true" t="shared" si="6" ref="B19:M19">B18*40</f>
        <v>2216</v>
      </c>
      <c r="C19" s="23">
        <f t="shared" si="6"/>
        <v>2216</v>
      </c>
      <c r="D19" s="23">
        <f t="shared" si="6"/>
        <v>736</v>
      </c>
      <c r="E19" s="23">
        <f t="shared" si="6"/>
        <v>1124</v>
      </c>
      <c r="F19" s="23">
        <f t="shared" si="6"/>
        <v>1236</v>
      </c>
      <c r="G19" s="23">
        <f t="shared" si="6"/>
        <v>1312</v>
      </c>
      <c r="H19" s="23">
        <f t="shared" si="6"/>
        <v>1320</v>
      </c>
      <c r="I19" s="23">
        <f t="shared" si="6"/>
        <v>1464</v>
      </c>
      <c r="J19" s="23">
        <f t="shared" si="6"/>
        <v>1920</v>
      </c>
      <c r="K19" s="23">
        <f t="shared" si="6"/>
        <v>2436</v>
      </c>
      <c r="L19" s="24">
        <f t="shared" si="6"/>
        <v>2936</v>
      </c>
      <c r="M19" s="24">
        <f t="shared" si="6"/>
        <v>736</v>
      </c>
      <c r="N19" s="23">
        <f>N18*40</f>
        <v>940</v>
      </c>
      <c r="O19" s="25">
        <f>O18*40</f>
        <v>984</v>
      </c>
    </row>
    <row r="20" spans="1:15" ht="15.75" thickBot="1">
      <c r="A20" s="27" t="s">
        <v>62</v>
      </c>
      <c r="B20" s="29">
        <f>B19*5%</f>
        <v>110.80000000000001</v>
      </c>
      <c r="C20" s="29">
        <f aca="true" t="shared" si="7" ref="C20:O20">C19*5%</f>
        <v>110.80000000000001</v>
      </c>
      <c r="D20" s="29">
        <f t="shared" si="7"/>
        <v>36.800000000000004</v>
      </c>
      <c r="E20" s="29">
        <f t="shared" si="7"/>
        <v>56.2</v>
      </c>
      <c r="F20" s="29">
        <f t="shared" si="7"/>
        <v>61.800000000000004</v>
      </c>
      <c r="G20" s="29">
        <f t="shared" si="7"/>
        <v>65.60000000000001</v>
      </c>
      <c r="H20" s="29">
        <f t="shared" si="7"/>
        <v>66</v>
      </c>
      <c r="I20" s="29">
        <f t="shared" si="7"/>
        <v>73.2</v>
      </c>
      <c r="J20" s="29">
        <f t="shared" si="7"/>
        <v>96</v>
      </c>
      <c r="K20" s="29">
        <f t="shared" si="7"/>
        <v>121.80000000000001</v>
      </c>
      <c r="L20" s="29">
        <f t="shared" si="7"/>
        <v>146.8</v>
      </c>
      <c r="M20" s="29">
        <f t="shared" si="7"/>
        <v>36.800000000000004</v>
      </c>
      <c r="N20" s="29">
        <f t="shared" si="7"/>
        <v>47</v>
      </c>
      <c r="O20" s="29">
        <f t="shared" si="7"/>
        <v>49.2</v>
      </c>
    </row>
    <row r="21" spans="1:15" ht="15.75" thickBot="1">
      <c r="A21" s="63" t="s">
        <v>3</v>
      </c>
      <c r="B21" s="64">
        <f aca="true" t="shared" si="8" ref="B21:M21">B19-B20</f>
        <v>2105.2</v>
      </c>
      <c r="C21" s="34">
        <f t="shared" si="8"/>
        <v>2105.2</v>
      </c>
      <c r="D21" s="34">
        <f t="shared" si="8"/>
        <v>699.2</v>
      </c>
      <c r="E21" s="34">
        <f t="shared" si="8"/>
        <v>1067.8</v>
      </c>
      <c r="F21" s="34">
        <f t="shared" si="8"/>
        <v>1174.2</v>
      </c>
      <c r="G21" s="34">
        <f t="shared" si="8"/>
        <v>1246.4</v>
      </c>
      <c r="H21" s="34">
        <f t="shared" si="8"/>
        <v>1254</v>
      </c>
      <c r="I21" s="34">
        <f t="shared" si="8"/>
        <v>1390.8</v>
      </c>
      <c r="J21" s="34">
        <f t="shared" si="8"/>
        <v>1824</v>
      </c>
      <c r="K21" s="34">
        <f t="shared" si="8"/>
        <v>2314.2</v>
      </c>
      <c r="L21" s="36">
        <f t="shared" si="8"/>
        <v>2789.2</v>
      </c>
      <c r="M21" s="36">
        <f t="shared" si="8"/>
        <v>699.2</v>
      </c>
      <c r="N21" s="65">
        <f>N19-N20</f>
        <v>893</v>
      </c>
      <c r="O21" s="66">
        <f>O19-O20</f>
        <v>934.8</v>
      </c>
    </row>
    <row r="22" ht="45.75" customHeight="1" thickBot="1"/>
    <row r="23" spans="1:16" ht="31.5" thickBot="1">
      <c r="A23" s="68"/>
      <c r="B23" s="69" t="s">
        <v>33</v>
      </c>
      <c r="C23" s="54" t="s">
        <v>34</v>
      </c>
      <c r="D23" s="70" t="s">
        <v>35</v>
      </c>
      <c r="E23" s="70" t="s">
        <v>36</v>
      </c>
      <c r="F23" s="71" t="s">
        <v>32</v>
      </c>
      <c r="G23" s="72" t="s">
        <v>57</v>
      </c>
      <c r="H23" s="73" t="s">
        <v>58</v>
      </c>
      <c r="I23" s="73" t="s">
        <v>59</v>
      </c>
      <c r="J23" s="73" t="s">
        <v>51</v>
      </c>
      <c r="K23" s="73" t="s">
        <v>72</v>
      </c>
      <c r="L23" s="73" t="s">
        <v>4</v>
      </c>
      <c r="M23" s="73" t="s">
        <v>73</v>
      </c>
      <c r="N23" s="80" t="s">
        <v>80</v>
      </c>
      <c r="O23" s="80" t="s">
        <v>79</v>
      </c>
      <c r="P23" s="80" t="s">
        <v>94</v>
      </c>
    </row>
    <row r="24" spans="1:16" ht="15">
      <c r="A24" s="58" t="s">
        <v>0</v>
      </c>
      <c r="B24" s="74">
        <v>32.1</v>
      </c>
      <c r="C24" s="61">
        <v>33.7</v>
      </c>
      <c r="D24" s="59">
        <v>36.3</v>
      </c>
      <c r="E24" s="59">
        <v>45.8</v>
      </c>
      <c r="F24" s="60">
        <v>27.7</v>
      </c>
      <c r="G24" s="59">
        <v>35.2</v>
      </c>
      <c r="H24" s="59">
        <v>344.8</v>
      </c>
      <c r="I24" s="121">
        <v>83.6</v>
      </c>
      <c r="J24" s="59">
        <v>55.6</v>
      </c>
      <c r="K24" s="59">
        <v>172.3</v>
      </c>
      <c r="L24" s="59">
        <v>55.2</v>
      </c>
      <c r="M24" s="59">
        <v>81.8</v>
      </c>
      <c r="N24" s="111">
        <v>83.6</v>
      </c>
      <c r="O24" s="111">
        <v>182</v>
      </c>
      <c r="P24" s="111">
        <v>26.4</v>
      </c>
    </row>
    <row r="25" spans="1:16" ht="15">
      <c r="A25" s="21" t="s">
        <v>1</v>
      </c>
      <c r="B25" s="22">
        <f>B24*40</f>
        <v>1284</v>
      </c>
      <c r="C25" s="24">
        <f>C24*40</f>
        <v>1348</v>
      </c>
      <c r="D25" s="23">
        <f>D24*40</f>
        <v>1452</v>
      </c>
      <c r="E25" s="23">
        <f>E24*40</f>
        <v>1832</v>
      </c>
      <c r="F25" s="23">
        <f>F24*40</f>
        <v>1108</v>
      </c>
      <c r="G25" s="23">
        <f aca="true" t="shared" si="9" ref="G25:M25">G24*40</f>
        <v>1408</v>
      </c>
      <c r="H25" s="23">
        <f t="shared" si="9"/>
        <v>13792</v>
      </c>
      <c r="I25" s="122">
        <f t="shared" si="9"/>
        <v>3344</v>
      </c>
      <c r="J25" s="23">
        <f t="shared" si="9"/>
        <v>2224</v>
      </c>
      <c r="K25" s="23">
        <f t="shared" si="9"/>
        <v>6892</v>
      </c>
      <c r="L25" s="23">
        <f t="shared" si="9"/>
        <v>2208</v>
      </c>
      <c r="M25" s="23">
        <f t="shared" si="9"/>
        <v>3272</v>
      </c>
      <c r="N25" s="112">
        <f>N24*40</f>
        <v>3344</v>
      </c>
      <c r="O25" s="112">
        <f>O24*40</f>
        <v>7280</v>
      </c>
      <c r="P25" s="112">
        <f>P24*40</f>
        <v>1056</v>
      </c>
    </row>
    <row r="26" spans="1:16" ht="15.75" thickBot="1">
      <c r="A26" s="27" t="s">
        <v>62</v>
      </c>
      <c r="B26" s="28">
        <f>B25*5%</f>
        <v>64.2</v>
      </c>
      <c r="C26" s="28">
        <f aca="true" t="shared" si="10" ref="C26:J26">C25*5%</f>
        <v>67.4</v>
      </c>
      <c r="D26" s="28">
        <f t="shared" si="10"/>
        <v>72.60000000000001</v>
      </c>
      <c r="E26" s="28">
        <f t="shared" si="10"/>
        <v>91.60000000000001</v>
      </c>
      <c r="F26" s="28">
        <f t="shared" si="10"/>
        <v>55.400000000000006</v>
      </c>
      <c r="G26" s="28">
        <f t="shared" si="10"/>
        <v>70.4</v>
      </c>
      <c r="H26" s="28">
        <f t="shared" si="10"/>
        <v>689.6</v>
      </c>
      <c r="I26" s="114"/>
      <c r="J26" s="28">
        <f t="shared" si="10"/>
        <v>111.2</v>
      </c>
      <c r="K26" s="29">
        <f>K25*5%</f>
        <v>344.6</v>
      </c>
      <c r="L26" s="29">
        <f>L25*5%</f>
        <v>110.4</v>
      </c>
      <c r="M26" s="29">
        <f>M25*5%</f>
        <v>163.60000000000002</v>
      </c>
      <c r="N26" s="113"/>
      <c r="O26" s="113"/>
      <c r="P26" s="113"/>
    </row>
    <row r="27" spans="1:16" ht="15.75" thickBot="1">
      <c r="A27" s="32" t="s">
        <v>3</v>
      </c>
      <c r="B27" s="33">
        <f aca="true" t="shared" si="11" ref="B27:M27">B25-B26</f>
        <v>1219.8</v>
      </c>
      <c r="C27" s="35">
        <f t="shared" si="11"/>
        <v>1280.6</v>
      </c>
      <c r="D27" s="34">
        <f t="shared" si="11"/>
        <v>1379.4</v>
      </c>
      <c r="E27" s="34">
        <f t="shared" si="11"/>
        <v>1740.4</v>
      </c>
      <c r="F27" s="34">
        <f t="shared" si="11"/>
        <v>1052.6</v>
      </c>
      <c r="G27" s="34">
        <f t="shared" si="11"/>
        <v>1337.6</v>
      </c>
      <c r="H27" s="34">
        <f t="shared" si="11"/>
        <v>13102.4</v>
      </c>
      <c r="I27" s="124">
        <f t="shared" si="11"/>
        <v>3344</v>
      </c>
      <c r="J27" s="34">
        <f t="shared" si="11"/>
        <v>2112.8</v>
      </c>
      <c r="K27" s="34">
        <f t="shared" si="11"/>
        <v>6547.4</v>
      </c>
      <c r="L27" s="34">
        <f t="shared" si="11"/>
        <v>2097.6</v>
      </c>
      <c r="M27" s="34">
        <f t="shared" si="11"/>
        <v>3108.4</v>
      </c>
      <c r="N27" s="106">
        <f>N25-N26</f>
        <v>3344</v>
      </c>
      <c r="O27" s="106">
        <f>O25-O26</f>
        <v>7280</v>
      </c>
      <c r="P27" s="106">
        <f>P25-P26</f>
        <v>1056</v>
      </c>
    </row>
    <row r="28" s="49" customFormat="1" ht="15">
      <c r="A28" s="3"/>
    </row>
    <row r="29" spans="2:7" s="49" customFormat="1" ht="28.5" customHeight="1" thickBot="1">
      <c r="B29" s="75"/>
      <c r="E29" s="126" t="s">
        <v>98</v>
      </c>
      <c r="F29" s="126" t="s">
        <v>100</v>
      </c>
      <c r="G29" s="126" t="s">
        <v>98</v>
      </c>
    </row>
    <row r="30" spans="1:13" s="78" customFormat="1" ht="28.5" customHeight="1" thickBot="1">
      <c r="A30" s="68"/>
      <c r="B30" s="69" t="s">
        <v>96</v>
      </c>
      <c r="C30" s="54" t="s">
        <v>97</v>
      </c>
      <c r="D30" s="49"/>
      <c r="E30" s="70" t="s">
        <v>99</v>
      </c>
      <c r="F30" s="70" t="s">
        <v>99</v>
      </c>
      <c r="G30" s="72" t="s">
        <v>101</v>
      </c>
      <c r="H30" s="76"/>
      <c r="I30" s="76"/>
      <c r="J30" s="76"/>
      <c r="K30" s="76"/>
      <c r="L30" s="76"/>
      <c r="M30" s="76"/>
    </row>
    <row r="31" spans="1:13" s="49" customFormat="1" ht="19.5" customHeight="1">
      <c r="A31" s="58" t="s">
        <v>0</v>
      </c>
      <c r="B31" s="74">
        <v>100.5</v>
      </c>
      <c r="C31" s="61">
        <v>121.7</v>
      </c>
      <c r="E31" s="61">
        <v>29</v>
      </c>
      <c r="F31" s="61">
        <v>125.7</v>
      </c>
      <c r="G31" s="61">
        <v>28.9</v>
      </c>
      <c r="H31" s="38"/>
      <c r="I31" s="38"/>
      <c r="J31" s="38"/>
      <c r="K31" s="38"/>
      <c r="L31" s="38"/>
      <c r="M31" s="38"/>
    </row>
    <row r="32" spans="1:13" s="49" customFormat="1" ht="20.25" customHeight="1">
      <c r="A32" s="21" t="s">
        <v>1</v>
      </c>
      <c r="B32" s="22">
        <f>B31*40</f>
        <v>4020</v>
      </c>
      <c r="C32" s="24">
        <f>C31*40</f>
        <v>4868</v>
      </c>
      <c r="E32" s="24">
        <f>E31*40</f>
        <v>1160</v>
      </c>
      <c r="F32" s="24">
        <f>F31*40</f>
        <v>5028</v>
      </c>
      <c r="G32" s="24">
        <f>G31*40</f>
        <v>1156</v>
      </c>
      <c r="H32" s="38"/>
      <c r="I32" s="38"/>
      <c r="J32" s="38"/>
      <c r="K32" s="38"/>
      <c r="L32" s="38"/>
      <c r="M32" s="38"/>
    </row>
    <row r="33" spans="1:13" s="49" customFormat="1" ht="18.75" customHeight="1" thickBot="1">
      <c r="A33" s="27" t="s">
        <v>62</v>
      </c>
      <c r="B33" s="28">
        <f>B32*5%</f>
        <v>201</v>
      </c>
      <c r="C33" s="28">
        <f>C32*5%</f>
        <v>243.4</v>
      </c>
      <c r="E33" s="30">
        <f>E32*10%</f>
        <v>116</v>
      </c>
      <c r="F33" s="30">
        <f>F32*10%</f>
        <v>502.8</v>
      </c>
      <c r="G33" s="30">
        <f>G32*10%</f>
        <v>115.60000000000001</v>
      </c>
      <c r="H33" s="38"/>
      <c r="I33" s="38"/>
      <c r="J33" s="38"/>
      <c r="K33" s="38"/>
      <c r="L33" s="38"/>
      <c r="M33" s="38"/>
    </row>
    <row r="34" spans="1:13" s="49" customFormat="1" ht="19.5" customHeight="1" thickBot="1">
      <c r="A34" s="32" t="s">
        <v>3</v>
      </c>
      <c r="B34" s="33">
        <f>B32-B33</f>
        <v>3819</v>
      </c>
      <c r="C34" s="35">
        <f>C32-C33</f>
        <v>4624.6</v>
      </c>
      <c r="E34" s="35">
        <f>E32-E33</f>
        <v>1044</v>
      </c>
      <c r="F34" s="35">
        <f>F32-F33</f>
        <v>4525.2</v>
      </c>
      <c r="G34" s="35">
        <f>G32-G33</f>
        <v>1040.4</v>
      </c>
      <c r="H34" s="38"/>
      <c r="I34" s="38"/>
      <c r="J34" s="38"/>
      <c r="K34" s="38"/>
      <c r="L34" s="38"/>
      <c r="M34" s="38"/>
    </row>
    <row r="35" s="49" customFormat="1" ht="45.75" customHeight="1"/>
    <row r="36" spans="1:13" s="78" customFormat="1" ht="45.75" customHeight="1">
      <c r="A36" s="76"/>
      <c r="B36" s="75" t="s">
        <v>68</v>
      </c>
      <c r="C36" s="49"/>
      <c r="D36" s="49"/>
      <c r="E36" s="76"/>
      <c r="F36" s="76"/>
      <c r="G36" s="76"/>
      <c r="H36" s="76"/>
      <c r="I36" s="76"/>
      <c r="J36" s="76"/>
      <c r="K36" s="76"/>
      <c r="L36" s="76"/>
      <c r="M36" s="76"/>
    </row>
    <row r="37" spans="1:13" s="49" customFormat="1" ht="45.75" customHeight="1">
      <c r="A37" s="79"/>
      <c r="B37" s="77" t="s">
        <v>69</v>
      </c>
      <c r="C37" s="76"/>
      <c r="D37" s="76"/>
      <c r="E37" s="38"/>
      <c r="F37" s="38"/>
      <c r="G37" s="38"/>
      <c r="H37" s="38"/>
      <c r="I37" s="38"/>
      <c r="J37" s="38"/>
      <c r="K37" s="38"/>
      <c r="L37" s="38"/>
      <c r="M37" s="38"/>
    </row>
    <row r="38" spans="1:13" s="49" customFormat="1" ht="45.75" customHeight="1">
      <c r="A38" s="79"/>
      <c r="B38" s="75" t="s">
        <v>50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s="49" customFormat="1" ht="45.75" customHeight="1">
      <c r="A39" s="79"/>
      <c r="B39" s="127" t="s">
        <v>78</v>
      </c>
      <c r="C39" s="125"/>
      <c r="D39" s="125"/>
      <c r="E39" s="38"/>
      <c r="F39" s="38"/>
      <c r="G39" s="38"/>
      <c r="H39" s="38"/>
      <c r="I39" s="38"/>
      <c r="J39" s="38"/>
      <c r="K39" s="38"/>
      <c r="L39" s="38"/>
      <c r="M39" s="38"/>
    </row>
    <row r="40" spans="1:13" s="49" customFormat="1" ht="45.75" customHeight="1">
      <c r="A40" s="67"/>
      <c r="B40" s="115" t="s">
        <v>92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4" s="49" customFormat="1" ht="45.75" customHeight="1">
      <c r="B41" s="38"/>
      <c r="C41" s="38"/>
      <c r="D41" s="38"/>
    </row>
    <row r="42" spans="1:13" s="78" customFormat="1" ht="45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s="49" customFormat="1" ht="45.75" customHeight="1">
      <c r="A43" s="7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s="49" customFormat="1" ht="45.75" customHeight="1">
      <c r="A44" s="7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s="49" customFormat="1" ht="45.75" customHeight="1">
      <c r="A45" s="7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s="49" customFormat="1" ht="45.75" customHeight="1">
      <c r="A46" s="6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="49" customFormat="1" ht="45.75" customHeight="1"/>
    <row r="48" spans="1:7" s="49" customFormat="1" ht="45.75" customHeight="1">
      <c r="A48" s="79"/>
      <c r="B48" s="79"/>
      <c r="C48" s="79"/>
      <c r="D48" s="79"/>
      <c r="E48" s="79"/>
      <c r="F48" s="79"/>
      <c r="G48" s="79"/>
    </row>
    <row r="49" spans="1:7" s="49" customFormat="1" ht="45.75" customHeight="1">
      <c r="A49" s="79"/>
      <c r="B49" s="38"/>
      <c r="C49" s="38"/>
      <c r="D49" s="38"/>
      <c r="E49" s="38"/>
      <c r="F49" s="38"/>
      <c r="G49" s="38"/>
    </row>
    <row r="50" spans="1:7" s="49" customFormat="1" ht="45.75" customHeight="1">
      <c r="A50" s="79"/>
      <c r="B50" s="38"/>
      <c r="C50" s="38"/>
      <c r="D50" s="38"/>
      <c r="E50" s="38"/>
      <c r="F50" s="38"/>
      <c r="G50" s="38"/>
    </row>
    <row r="51" spans="1:7" s="49" customFormat="1" ht="45.75" customHeight="1">
      <c r="A51" s="79"/>
      <c r="B51" s="38"/>
      <c r="C51" s="38"/>
      <c r="D51" s="38"/>
      <c r="E51" s="38"/>
      <c r="F51" s="38"/>
      <c r="G51" s="38"/>
    </row>
    <row r="52" spans="1:7" s="49" customFormat="1" ht="45.75" customHeight="1">
      <c r="A52" s="67"/>
      <c r="B52" s="38"/>
      <c r="C52" s="38"/>
      <c r="D52" s="38"/>
      <c r="E52" s="38"/>
      <c r="F52" s="38"/>
      <c r="G52" s="38"/>
    </row>
    <row r="53" s="49" customFormat="1" ht="45.75" customHeight="1"/>
    <row r="54" s="49" customFormat="1" ht="45.7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60" zoomScaleNormal="60" zoomScalePageLayoutView="0" workbookViewId="0" topLeftCell="A1">
      <selection activeCell="G1" sqref="G1"/>
    </sheetView>
  </sheetViews>
  <sheetFormatPr defaultColWidth="22.28125" defaultRowHeight="12.75"/>
  <cols>
    <col min="1" max="1" width="22.28125" style="4" customWidth="1"/>
    <col min="2" max="2" width="33.7109375" style="4" customWidth="1"/>
    <col min="3" max="3" width="29.7109375" style="4" customWidth="1"/>
    <col min="4" max="4" width="31.421875" style="4" customWidth="1"/>
    <col min="5" max="14" width="22.28125" style="4" customWidth="1"/>
    <col min="15" max="15" width="41.28125" style="4" customWidth="1"/>
    <col min="16" max="16384" width="22.28125" style="4" customWidth="1"/>
  </cols>
  <sheetData>
    <row r="1" spans="1:7" ht="45.75" customHeight="1">
      <c r="A1" s="1" t="s">
        <v>107</v>
      </c>
      <c r="B1" s="104"/>
      <c r="E1" s="1"/>
      <c r="G1" s="1"/>
    </row>
    <row r="2" ht="15.75" thickBot="1">
      <c r="G2" s="1"/>
    </row>
    <row r="3" spans="1:4" ht="15.75" thickBot="1">
      <c r="A3" s="2" t="s">
        <v>108</v>
      </c>
      <c r="B3" s="5"/>
      <c r="C3" s="5"/>
      <c r="D3" s="6"/>
    </row>
    <row r="4" spans="1:12" ht="15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5" ht="26.25" customHeight="1" thickBot="1">
      <c r="A5" s="8"/>
      <c r="B5" s="9" t="s">
        <v>4</v>
      </c>
      <c r="C5" s="10" t="s">
        <v>52</v>
      </c>
      <c r="D5" s="10" t="s">
        <v>53</v>
      </c>
      <c r="E5" s="10" t="s">
        <v>5</v>
      </c>
      <c r="F5" s="10" t="s">
        <v>41</v>
      </c>
      <c r="G5" s="10" t="s">
        <v>67</v>
      </c>
      <c r="H5" s="10" t="s">
        <v>77</v>
      </c>
      <c r="I5" s="10" t="s">
        <v>29</v>
      </c>
      <c r="J5" s="11" t="s">
        <v>37</v>
      </c>
      <c r="K5" s="12" t="s">
        <v>30</v>
      </c>
      <c r="L5" s="12" t="s">
        <v>6</v>
      </c>
      <c r="M5" s="13" t="s">
        <v>54</v>
      </c>
      <c r="N5" s="55" t="s">
        <v>66</v>
      </c>
      <c r="O5" s="102" t="s">
        <v>71</v>
      </c>
    </row>
    <row r="6" spans="1:15" ht="15">
      <c r="A6" s="15" t="s">
        <v>0</v>
      </c>
      <c r="B6" s="23">
        <v>61.4</v>
      </c>
      <c r="C6" s="23">
        <v>15</v>
      </c>
      <c r="D6" s="23">
        <v>15</v>
      </c>
      <c r="E6" s="23">
        <v>32.1</v>
      </c>
      <c r="F6" s="23">
        <v>27.2</v>
      </c>
      <c r="G6" s="23">
        <v>46.6</v>
      </c>
      <c r="H6" s="23">
        <v>56.3</v>
      </c>
      <c r="I6" s="23">
        <v>39.4</v>
      </c>
      <c r="J6" s="23">
        <v>73.5</v>
      </c>
      <c r="K6" s="23">
        <v>44.1</v>
      </c>
      <c r="L6" s="23">
        <v>25.9</v>
      </c>
      <c r="M6" s="23">
        <v>28.6</v>
      </c>
      <c r="N6" s="23">
        <v>73.5</v>
      </c>
      <c r="O6" s="23">
        <v>109.5</v>
      </c>
    </row>
    <row r="7" spans="1:15" ht="15">
      <c r="A7" s="21" t="s">
        <v>1</v>
      </c>
      <c r="B7" s="23">
        <f>B6*40</f>
        <v>2456</v>
      </c>
      <c r="C7" s="23">
        <f>C6*40</f>
        <v>600</v>
      </c>
      <c r="D7" s="23">
        <v>520</v>
      </c>
      <c r="E7" s="23">
        <v>1112</v>
      </c>
      <c r="F7" s="23">
        <v>944</v>
      </c>
      <c r="G7" s="22">
        <f aca="true" t="shared" si="0" ref="G7:O7">G6*40</f>
        <v>1864</v>
      </c>
      <c r="H7" s="22">
        <f t="shared" si="0"/>
        <v>2252</v>
      </c>
      <c r="I7" s="22">
        <f t="shared" si="0"/>
        <v>1576</v>
      </c>
      <c r="J7" s="22">
        <f t="shared" si="0"/>
        <v>2940</v>
      </c>
      <c r="K7" s="22">
        <f t="shared" si="0"/>
        <v>1764</v>
      </c>
      <c r="L7" s="22">
        <f t="shared" si="0"/>
        <v>1036</v>
      </c>
      <c r="M7" s="22">
        <f t="shared" si="0"/>
        <v>1144</v>
      </c>
      <c r="N7" s="22">
        <f t="shared" si="0"/>
        <v>2940</v>
      </c>
      <c r="O7" s="22">
        <f t="shared" si="0"/>
        <v>4380</v>
      </c>
    </row>
    <row r="8" spans="1:15" ht="15.75" thickBot="1">
      <c r="A8" s="27" t="s">
        <v>2</v>
      </c>
      <c r="B8" s="23">
        <f>B7*10%</f>
        <v>245.60000000000002</v>
      </c>
      <c r="C8" s="23">
        <f>C7*10%</f>
        <v>60</v>
      </c>
      <c r="D8" s="23">
        <f>D7*10%</f>
        <v>52</v>
      </c>
      <c r="E8" s="23">
        <f>E7*10%</f>
        <v>111.2</v>
      </c>
      <c r="F8" s="23">
        <f>F7*10%</f>
        <v>94.4</v>
      </c>
      <c r="G8" s="119"/>
      <c r="H8" s="29">
        <f aca="true" t="shared" si="1" ref="H8:N8">H7*10%</f>
        <v>225.20000000000002</v>
      </c>
      <c r="I8" s="29">
        <f t="shared" si="1"/>
        <v>157.60000000000002</v>
      </c>
      <c r="J8" s="29">
        <f t="shared" si="1"/>
        <v>294</v>
      </c>
      <c r="K8" s="29">
        <f t="shared" si="1"/>
        <v>176.4</v>
      </c>
      <c r="L8" s="30">
        <f t="shared" si="1"/>
        <v>103.60000000000001</v>
      </c>
      <c r="M8" s="31">
        <f t="shared" si="1"/>
        <v>114.4</v>
      </c>
      <c r="N8" s="101">
        <f t="shared" si="1"/>
        <v>294</v>
      </c>
      <c r="O8" s="101">
        <f>O7*10%</f>
        <v>438</v>
      </c>
    </row>
    <row r="9" spans="1:15" ht="15.75" thickBot="1">
      <c r="A9" s="32" t="s">
        <v>3</v>
      </c>
      <c r="B9" s="47">
        <f>B7-B8</f>
        <v>2210.4</v>
      </c>
      <c r="C9" s="47">
        <f>C7-C8</f>
        <v>540</v>
      </c>
      <c r="D9" s="47">
        <f>D7-D8</f>
        <v>468</v>
      </c>
      <c r="E9" s="47">
        <f>E7-E8</f>
        <v>1000.8</v>
      </c>
      <c r="F9" s="47">
        <f>F7-F8</f>
        <v>849.6</v>
      </c>
      <c r="G9" s="120">
        <f>G7</f>
        <v>1864</v>
      </c>
      <c r="H9" s="34">
        <f aca="true" t="shared" si="2" ref="H9:N9">H7-H8</f>
        <v>2026.8</v>
      </c>
      <c r="I9" s="34">
        <f t="shared" si="2"/>
        <v>1418.4</v>
      </c>
      <c r="J9" s="34">
        <f t="shared" si="2"/>
        <v>2646</v>
      </c>
      <c r="K9" s="34">
        <f t="shared" si="2"/>
        <v>1587.6</v>
      </c>
      <c r="L9" s="35">
        <f t="shared" si="2"/>
        <v>932.4</v>
      </c>
      <c r="M9" s="36">
        <f t="shared" si="2"/>
        <v>1029.6</v>
      </c>
      <c r="N9" s="65">
        <f t="shared" si="2"/>
        <v>2646</v>
      </c>
      <c r="O9" s="65">
        <f>O7-O8</f>
        <v>3942</v>
      </c>
    </row>
    <row r="10" spans="2:12" ht="45.75" customHeight="1" thickBo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5" ht="15">
      <c r="A11" s="39"/>
      <c r="B11" s="40" t="s">
        <v>82</v>
      </c>
      <c r="C11" s="40" t="s">
        <v>83</v>
      </c>
      <c r="D11" s="40" t="s">
        <v>84</v>
      </c>
      <c r="E11" s="40" t="s">
        <v>9</v>
      </c>
      <c r="F11" s="40" t="s">
        <v>10</v>
      </c>
      <c r="G11" s="40" t="s">
        <v>11</v>
      </c>
      <c r="H11" s="40" t="s">
        <v>12</v>
      </c>
      <c r="I11" s="40" t="s">
        <v>13</v>
      </c>
      <c r="J11" s="40" t="s">
        <v>14</v>
      </c>
      <c r="K11" s="40" t="s">
        <v>15</v>
      </c>
      <c r="L11" s="40" t="s">
        <v>85</v>
      </c>
      <c r="M11" s="40" t="s">
        <v>86</v>
      </c>
      <c r="N11" s="40" t="s">
        <v>87</v>
      </c>
      <c r="O11" s="41" t="s">
        <v>17</v>
      </c>
    </row>
    <row r="12" spans="1:15" ht="15">
      <c r="A12" s="42" t="s">
        <v>0</v>
      </c>
      <c r="B12" s="23">
        <v>92.8</v>
      </c>
      <c r="C12" s="23">
        <v>84.7</v>
      </c>
      <c r="D12" s="23">
        <v>47.9</v>
      </c>
      <c r="E12" s="23">
        <v>40.7</v>
      </c>
      <c r="F12" s="23">
        <v>14.7</v>
      </c>
      <c r="G12" s="23">
        <v>19.1</v>
      </c>
      <c r="H12" s="23">
        <v>24.4</v>
      </c>
      <c r="I12" s="23">
        <v>32.7</v>
      </c>
      <c r="J12" s="23">
        <v>36.4</v>
      </c>
      <c r="K12" s="23">
        <v>36.4</v>
      </c>
      <c r="L12" s="23">
        <v>44.6</v>
      </c>
      <c r="M12" s="23">
        <v>49.1</v>
      </c>
      <c r="N12" s="23">
        <v>49.1</v>
      </c>
      <c r="O12" s="23">
        <v>61.6</v>
      </c>
    </row>
    <row r="13" spans="1:15" ht="15">
      <c r="A13" s="42" t="s">
        <v>1</v>
      </c>
      <c r="B13" s="23">
        <v>3220</v>
      </c>
      <c r="C13" s="23">
        <f aca="true" t="shared" si="3" ref="C13:O13">C12*40</f>
        <v>3388</v>
      </c>
      <c r="D13" s="23">
        <f t="shared" si="3"/>
        <v>1916</v>
      </c>
      <c r="E13" s="23">
        <f t="shared" si="3"/>
        <v>1628</v>
      </c>
      <c r="F13" s="23">
        <f t="shared" si="3"/>
        <v>588</v>
      </c>
      <c r="G13" s="23">
        <f t="shared" si="3"/>
        <v>764</v>
      </c>
      <c r="H13" s="23">
        <f t="shared" si="3"/>
        <v>976</v>
      </c>
      <c r="I13" s="23">
        <f t="shared" si="3"/>
        <v>1308</v>
      </c>
      <c r="J13" s="23">
        <f t="shared" si="3"/>
        <v>1456</v>
      </c>
      <c r="K13" s="23">
        <f t="shared" si="3"/>
        <v>1456</v>
      </c>
      <c r="L13" s="23">
        <f t="shared" si="3"/>
        <v>1784</v>
      </c>
      <c r="M13" s="23">
        <f t="shared" si="3"/>
        <v>1964</v>
      </c>
      <c r="N13" s="23">
        <f t="shared" si="3"/>
        <v>1964</v>
      </c>
      <c r="O13" s="25">
        <f t="shared" si="3"/>
        <v>2464</v>
      </c>
    </row>
    <row r="14" spans="1:15" ht="15">
      <c r="A14" s="45" t="s">
        <v>2</v>
      </c>
      <c r="B14" s="23">
        <f aca="true" t="shared" si="4" ref="B14:O14">B13*10%</f>
        <v>322</v>
      </c>
      <c r="C14" s="23">
        <f t="shared" si="4"/>
        <v>338.8</v>
      </c>
      <c r="D14" s="23">
        <f t="shared" si="4"/>
        <v>191.60000000000002</v>
      </c>
      <c r="E14" s="23">
        <f t="shared" si="4"/>
        <v>162.8</v>
      </c>
      <c r="F14" s="23">
        <f t="shared" si="4"/>
        <v>58.800000000000004</v>
      </c>
      <c r="G14" s="23">
        <f t="shared" si="4"/>
        <v>76.4</v>
      </c>
      <c r="H14" s="23">
        <f t="shared" si="4"/>
        <v>97.60000000000001</v>
      </c>
      <c r="I14" s="23">
        <f t="shared" si="4"/>
        <v>130.8</v>
      </c>
      <c r="J14" s="23">
        <f t="shared" si="4"/>
        <v>145.6</v>
      </c>
      <c r="K14" s="23">
        <f t="shared" si="4"/>
        <v>145.6</v>
      </c>
      <c r="L14" s="23">
        <f t="shared" si="4"/>
        <v>178.4</v>
      </c>
      <c r="M14" s="23">
        <f t="shared" si="4"/>
        <v>196.4</v>
      </c>
      <c r="N14" s="23">
        <f t="shared" si="4"/>
        <v>196.4</v>
      </c>
      <c r="O14" s="25">
        <f t="shared" si="4"/>
        <v>246.4</v>
      </c>
    </row>
    <row r="15" spans="1:15" ht="15.75" thickBot="1">
      <c r="A15" s="46" t="s">
        <v>3</v>
      </c>
      <c r="B15" s="47">
        <f aca="true" t="shared" si="5" ref="B15:O15">B13-B14</f>
        <v>2898</v>
      </c>
      <c r="C15" s="47">
        <f t="shared" si="5"/>
        <v>3049.2</v>
      </c>
      <c r="D15" s="47">
        <f t="shared" si="5"/>
        <v>1724.4</v>
      </c>
      <c r="E15" s="47">
        <f t="shared" si="5"/>
        <v>1465.2</v>
      </c>
      <c r="F15" s="47">
        <f t="shared" si="5"/>
        <v>529.2</v>
      </c>
      <c r="G15" s="47">
        <f t="shared" si="5"/>
        <v>687.6</v>
      </c>
      <c r="H15" s="47">
        <f t="shared" si="5"/>
        <v>878.4</v>
      </c>
      <c r="I15" s="47">
        <f t="shared" si="5"/>
        <v>1177.2</v>
      </c>
      <c r="J15" s="47">
        <f t="shared" si="5"/>
        <v>1310.4</v>
      </c>
      <c r="K15" s="47">
        <f t="shared" si="5"/>
        <v>1310.4</v>
      </c>
      <c r="L15" s="47">
        <f t="shared" si="5"/>
        <v>1605.6</v>
      </c>
      <c r="M15" s="47">
        <f t="shared" si="5"/>
        <v>1767.6</v>
      </c>
      <c r="N15" s="47">
        <f t="shared" si="5"/>
        <v>1767.6</v>
      </c>
      <c r="O15" s="48">
        <f t="shared" si="5"/>
        <v>2217.6</v>
      </c>
    </row>
    <row r="16" spans="1:12" ht="45.75" customHeight="1" thickBot="1">
      <c r="A16" s="3"/>
      <c r="B16" s="50"/>
      <c r="C16" s="50"/>
      <c r="D16" s="50"/>
      <c r="E16" s="50"/>
      <c r="F16" s="50"/>
      <c r="G16" s="50"/>
      <c r="H16" s="50"/>
      <c r="I16" s="50"/>
      <c r="J16" s="50"/>
      <c r="K16" s="49"/>
      <c r="L16" s="49"/>
    </row>
    <row r="17" spans="1:15" ht="19.5" customHeight="1" thickBot="1">
      <c r="A17" s="51"/>
      <c r="B17" s="52" t="s">
        <v>18</v>
      </c>
      <c r="C17" s="53" t="s">
        <v>19</v>
      </c>
      <c r="D17" s="53" t="s">
        <v>20</v>
      </c>
      <c r="E17" s="53" t="s">
        <v>21</v>
      </c>
      <c r="F17" s="53" t="s">
        <v>22</v>
      </c>
      <c r="G17" s="53" t="s">
        <v>23</v>
      </c>
      <c r="H17" s="53" t="s">
        <v>24</v>
      </c>
      <c r="I17" s="53" t="s">
        <v>25</v>
      </c>
      <c r="J17" s="54" t="s">
        <v>26</v>
      </c>
      <c r="K17" s="55" t="s">
        <v>27</v>
      </c>
      <c r="L17" s="55" t="s">
        <v>28</v>
      </c>
      <c r="M17" s="56" t="s">
        <v>48</v>
      </c>
      <c r="N17" s="56" t="s">
        <v>55</v>
      </c>
      <c r="O17" s="57" t="s">
        <v>31</v>
      </c>
    </row>
    <row r="18" spans="1:15" ht="15">
      <c r="A18" s="58" t="s">
        <v>0</v>
      </c>
      <c r="B18" s="59">
        <v>61.6</v>
      </c>
      <c r="C18" s="59">
        <v>61.6</v>
      </c>
      <c r="D18" s="59">
        <v>20.5</v>
      </c>
      <c r="E18" s="59">
        <v>31.3</v>
      </c>
      <c r="F18" s="59">
        <v>34.3</v>
      </c>
      <c r="G18" s="59">
        <v>36.4</v>
      </c>
      <c r="H18" s="59">
        <v>36.6</v>
      </c>
      <c r="I18" s="59">
        <v>40.7</v>
      </c>
      <c r="J18" s="59">
        <v>53.3</v>
      </c>
      <c r="K18" s="60">
        <v>67.7</v>
      </c>
      <c r="L18" s="61">
        <v>81.5</v>
      </c>
      <c r="M18" s="61">
        <v>20.5</v>
      </c>
      <c r="N18" s="60">
        <v>26.1</v>
      </c>
      <c r="O18" s="62">
        <v>27.4</v>
      </c>
    </row>
    <row r="19" spans="1:15" ht="15">
      <c r="A19" s="21" t="s">
        <v>1</v>
      </c>
      <c r="B19" s="23">
        <f aca="true" t="shared" si="6" ref="B19:M19">B18*40</f>
        <v>2464</v>
      </c>
      <c r="C19" s="23">
        <f t="shared" si="6"/>
        <v>2464</v>
      </c>
      <c r="D19" s="23">
        <f t="shared" si="6"/>
        <v>820</v>
      </c>
      <c r="E19" s="23">
        <f t="shared" si="6"/>
        <v>1252</v>
      </c>
      <c r="F19" s="23">
        <f t="shared" si="6"/>
        <v>1372</v>
      </c>
      <c r="G19" s="23">
        <f t="shared" si="6"/>
        <v>1456</v>
      </c>
      <c r="H19" s="23">
        <f t="shared" si="6"/>
        <v>1464</v>
      </c>
      <c r="I19" s="23">
        <f t="shared" si="6"/>
        <v>1628</v>
      </c>
      <c r="J19" s="23">
        <f t="shared" si="6"/>
        <v>2132</v>
      </c>
      <c r="K19" s="23">
        <f t="shared" si="6"/>
        <v>2708</v>
      </c>
      <c r="L19" s="24">
        <f t="shared" si="6"/>
        <v>3260</v>
      </c>
      <c r="M19" s="24">
        <f t="shared" si="6"/>
        <v>820</v>
      </c>
      <c r="N19" s="23">
        <f>N18*40</f>
        <v>1044</v>
      </c>
      <c r="O19" s="25">
        <f>O18*40</f>
        <v>1096</v>
      </c>
    </row>
    <row r="20" spans="1:15" ht="15.75" thickBot="1">
      <c r="A20" s="27" t="s">
        <v>2</v>
      </c>
      <c r="B20" s="29">
        <f aca="true" t="shared" si="7" ref="B20:M20">B19*10%</f>
        <v>246.4</v>
      </c>
      <c r="C20" s="29">
        <f t="shared" si="7"/>
        <v>246.4</v>
      </c>
      <c r="D20" s="29">
        <f t="shared" si="7"/>
        <v>82</v>
      </c>
      <c r="E20" s="29">
        <f t="shared" si="7"/>
        <v>125.2</v>
      </c>
      <c r="F20" s="29">
        <f t="shared" si="7"/>
        <v>137.20000000000002</v>
      </c>
      <c r="G20" s="29">
        <f t="shared" si="7"/>
        <v>145.6</v>
      </c>
      <c r="H20" s="29">
        <f t="shared" si="7"/>
        <v>146.4</v>
      </c>
      <c r="I20" s="29">
        <f t="shared" si="7"/>
        <v>162.8</v>
      </c>
      <c r="J20" s="29">
        <f t="shared" si="7"/>
        <v>213.20000000000002</v>
      </c>
      <c r="K20" s="29">
        <f t="shared" si="7"/>
        <v>270.8</v>
      </c>
      <c r="L20" s="30">
        <f t="shared" si="7"/>
        <v>326</v>
      </c>
      <c r="M20" s="30">
        <f t="shared" si="7"/>
        <v>82</v>
      </c>
      <c r="N20" s="29">
        <f>N19*10%</f>
        <v>104.4</v>
      </c>
      <c r="O20" s="31">
        <f>O19*10%</f>
        <v>109.60000000000001</v>
      </c>
    </row>
    <row r="21" spans="1:15" ht="15.75" thickBot="1">
      <c r="A21" s="63" t="s">
        <v>3</v>
      </c>
      <c r="B21" s="64">
        <f aca="true" t="shared" si="8" ref="B21:M21">B19-B20</f>
        <v>2217.6</v>
      </c>
      <c r="C21" s="34">
        <f t="shared" si="8"/>
        <v>2217.6</v>
      </c>
      <c r="D21" s="34">
        <f t="shared" si="8"/>
        <v>738</v>
      </c>
      <c r="E21" s="34">
        <f t="shared" si="8"/>
        <v>1126.8</v>
      </c>
      <c r="F21" s="34">
        <f t="shared" si="8"/>
        <v>1234.8</v>
      </c>
      <c r="G21" s="34">
        <f t="shared" si="8"/>
        <v>1310.4</v>
      </c>
      <c r="H21" s="34">
        <f t="shared" si="8"/>
        <v>1317.6</v>
      </c>
      <c r="I21" s="34">
        <f t="shared" si="8"/>
        <v>1465.2</v>
      </c>
      <c r="J21" s="34">
        <f t="shared" si="8"/>
        <v>1918.8</v>
      </c>
      <c r="K21" s="34">
        <f t="shared" si="8"/>
        <v>2437.2</v>
      </c>
      <c r="L21" s="36">
        <f t="shared" si="8"/>
        <v>2934</v>
      </c>
      <c r="M21" s="36">
        <f t="shared" si="8"/>
        <v>738</v>
      </c>
      <c r="N21" s="65">
        <f>N19-N20</f>
        <v>939.6</v>
      </c>
      <c r="O21" s="66">
        <f>O19-O20</f>
        <v>986.4</v>
      </c>
    </row>
    <row r="22" ht="45.75" customHeight="1" thickBot="1"/>
    <row r="23" spans="1:16" ht="31.5" thickBot="1">
      <c r="A23" s="68"/>
      <c r="B23" s="69" t="s">
        <v>33</v>
      </c>
      <c r="C23" s="54" t="s">
        <v>34</v>
      </c>
      <c r="D23" s="70" t="s">
        <v>35</v>
      </c>
      <c r="E23" s="70" t="s">
        <v>36</v>
      </c>
      <c r="F23" s="71" t="s">
        <v>32</v>
      </c>
      <c r="G23" s="72" t="s">
        <v>57</v>
      </c>
      <c r="H23" s="73" t="s">
        <v>58</v>
      </c>
      <c r="I23" s="73" t="s">
        <v>59</v>
      </c>
      <c r="J23" s="73" t="s">
        <v>51</v>
      </c>
      <c r="K23" s="73" t="s">
        <v>72</v>
      </c>
      <c r="L23" s="73" t="s">
        <v>4</v>
      </c>
      <c r="M23" s="73" t="s">
        <v>73</v>
      </c>
      <c r="N23" s="80" t="s">
        <v>74</v>
      </c>
      <c r="O23" s="80" t="s">
        <v>95</v>
      </c>
      <c r="P23" s="80" t="s">
        <v>94</v>
      </c>
    </row>
    <row r="24" spans="1:16" ht="15">
      <c r="A24" s="58" t="s">
        <v>0</v>
      </c>
      <c r="B24" s="74">
        <v>35.7</v>
      </c>
      <c r="C24" s="74">
        <v>37.4</v>
      </c>
      <c r="D24" s="74">
        <v>40.3</v>
      </c>
      <c r="E24" s="74">
        <v>50.9</v>
      </c>
      <c r="F24" s="74">
        <v>30.7</v>
      </c>
      <c r="G24" s="74">
        <v>40.4</v>
      </c>
      <c r="H24" s="74">
        <v>382.9</v>
      </c>
      <c r="I24" s="74">
        <v>92.8</v>
      </c>
      <c r="J24" s="74">
        <v>61.8</v>
      </c>
      <c r="K24" s="74">
        <v>191.4</v>
      </c>
      <c r="L24" s="74">
        <v>61.4</v>
      </c>
      <c r="M24" s="74">
        <v>90.8</v>
      </c>
      <c r="N24" s="74">
        <v>92.8</v>
      </c>
      <c r="O24" s="74">
        <v>202.1</v>
      </c>
      <c r="P24" s="74">
        <v>29.4</v>
      </c>
    </row>
    <row r="25" spans="1:16" ht="15">
      <c r="A25" s="21" t="s">
        <v>1</v>
      </c>
      <c r="B25" s="22">
        <f>B24*40</f>
        <v>1428</v>
      </c>
      <c r="C25" s="24">
        <f>C24*40</f>
        <v>1496</v>
      </c>
      <c r="D25" s="23">
        <f>D24*40</f>
        <v>1612</v>
      </c>
      <c r="E25" s="23">
        <f>E24*40</f>
        <v>2036</v>
      </c>
      <c r="F25" s="23">
        <f>F24*40</f>
        <v>1228</v>
      </c>
      <c r="G25" s="23">
        <f aca="true" t="shared" si="9" ref="G25:M25">G24*40</f>
        <v>1616</v>
      </c>
      <c r="H25" s="23">
        <f t="shared" si="9"/>
        <v>15316</v>
      </c>
      <c r="I25" s="122">
        <f t="shared" si="9"/>
        <v>3712</v>
      </c>
      <c r="J25" s="23">
        <f t="shared" si="9"/>
        <v>2472</v>
      </c>
      <c r="K25" s="23">
        <f t="shared" si="9"/>
        <v>7656</v>
      </c>
      <c r="L25" s="23">
        <f t="shared" si="9"/>
        <v>2456</v>
      </c>
      <c r="M25" s="23">
        <f t="shared" si="9"/>
        <v>3632</v>
      </c>
      <c r="N25" s="23">
        <f>N24*40</f>
        <v>3712</v>
      </c>
      <c r="O25" s="112">
        <f>O24*40</f>
        <v>8084</v>
      </c>
      <c r="P25" s="112">
        <f>P24*40</f>
        <v>1176</v>
      </c>
    </row>
    <row r="26" spans="1:16" ht="15.75" thickBot="1">
      <c r="A26" s="27" t="s">
        <v>2</v>
      </c>
      <c r="B26" s="28">
        <f aca="true" t="shared" si="10" ref="B26:H26">B25*10%</f>
        <v>142.8</v>
      </c>
      <c r="C26" s="30">
        <f t="shared" si="10"/>
        <v>149.6</v>
      </c>
      <c r="D26" s="29">
        <f t="shared" si="10"/>
        <v>161.20000000000002</v>
      </c>
      <c r="E26" s="29">
        <f t="shared" si="10"/>
        <v>203.60000000000002</v>
      </c>
      <c r="F26" s="29">
        <f t="shared" si="10"/>
        <v>122.80000000000001</v>
      </c>
      <c r="G26" s="29">
        <f t="shared" si="10"/>
        <v>161.60000000000002</v>
      </c>
      <c r="H26" s="29">
        <f t="shared" si="10"/>
        <v>1531.6000000000001</v>
      </c>
      <c r="I26" s="123"/>
      <c r="J26" s="29">
        <f>J25*10%</f>
        <v>247.20000000000002</v>
      </c>
      <c r="K26" s="29">
        <f>K25*10%</f>
        <v>765.6</v>
      </c>
      <c r="L26" s="29">
        <f>L25*10%</f>
        <v>245.60000000000002</v>
      </c>
      <c r="M26" s="29">
        <f>M25*10%</f>
        <v>363.20000000000005</v>
      </c>
      <c r="N26" s="105"/>
      <c r="O26" s="113"/>
      <c r="P26" s="113"/>
    </row>
    <row r="27" spans="1:16" ht="15.75" thickBot="1">
      <c r="A27" s="32" t="s">
        <v>3</v>
      </c>
      <c r="B27" s="33">
        <f aca="true" t="shared" si="11" ref="B27:P27">B25-B26</f>
        <v>1285.2</v>
      </c>
      <c r="C27" s="35">
        <f t="shared" si="11"/>
        <v>1346.4</v>
      </c>
      <c r="D27" s="34">
        <f t="shared" si="11"/>
        <v>1450.8</v>
      </c>
      <c r="E27" s="34">
        <f t="shared" si="11"/>
        <v>1832.4</v>
      </c>
      <c r="F27" s="34">
        <f t="shared" si="11"/>
        <v>1105.2</v>
      </c>
      <c r="G27" s="34">
        <f t="shared" si="11"/>
        <v>1454.4</v>
      </c>
      <c r="H27" s="34">
        <f t="shared" si="11"/>
        <v>13784.4</v>
      </c>
      <c r="I27" s="124">
        <f t="shared" si="11"/>
        <v>3712</v>
      </c>
      <c r="J27" s="34">
        <f t="shared" si="11"/>
        <v>2224.8</v>
      </c>
      <c r="K27" s="34">
        <f t="shared" si="11"/>
        <v>6890.4</v>
      </c>
      <c r="L27" s="34">
        <f t="shared" si="11"/>
        <v>2210.4</v>
      </c>
      <c r="M27" s="34">
        <f t="shared" si="11"/>
        <v>3268.8</v>
      </c>
      <c r="N27" s="92">
        <f t="shared" si="11"/>
        <v>3712</v>
      </c>
      <c r="O27" s="106">
        <f t="shared" si="11"/>
        <v>8084</v>
      </c>
      <c r="P27" s="106">
        <f t="shared" si="11"/>
        <v>1176</v>
      </c>
    </row>
    <row r="28" s="49" customFormat="1" ht="15">
      <c r="A28" s="3"/>
    </row>
    <row r="29" spans="2:7" s="49" customFormat="1" ht="28.5" customHeight="1" thickBot="1">
      <c r="B29" s="75"/>
      <c r="E29" s="126" t="s">
        <v>98</v>
      </c>
      <c r="F29" s="126" t="s">
        <v>100</v>
      </c>
      <c r="G29" s="126" t="s">
        <v>98</v>
      </c>
    </row>
    <row r="30" spans="1:16" ht="15.75" thickBot="1">
      <c r="A30" s="68"/>
      <c r="B30" s="69" t="s">
        <v>96</v>
      </c>
      <c r="C30" s="54" t="s">
        <v>97</v>
      </c>
      <c r="D30" s="49"/>
      <c r="E30" s="70" t="s">
        <v>99</v>
      </c>
      <c r="F30" s="70" t="s">
        <v>99</v>
      </c>
      <c r="G30" s="72" t="s">
        <v>101</v>
      </c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5">
      <c r="A31" s="58" t="s">
        <v>0</v>
      </c>
      <c r="B31" s="74">
        <v>111.6</v>
      </c>
      <c r="C31" s="74">
        <v>135.2</v>
      </c>
      <c r="D31" s="49"/>
      <c r="E31" s="61">
        <v>32.3</v>
      </c>
      <c r="F31" s="61">
        <v>139.6</v>
      </c>
      <c r="G31" s="61">
        <v>32.1</v>
      </c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5">
      <c r="A32" s="21" t="s">
        <v>1</v>
      </c>
      <c r="B32" s="22">
        <f>B31*40</f>
        <v>4464</v>
      </c>
      <c r="C32" s="24">
        <f>C31*40</f>
        <v>5408</v>
      </c>
      <c r="D32" s="49"/>
      <c r="E32" s="24">
        <f>E31*40</f>
        <v>1292</v>
      </c>
      <c r="F32" s="24">
        <f>F31*40</f>
        <v>5584</v>
      </c>
      <c r="G32" s="24">
        <f>G31*40</f>
        <v>1284</v>
      </c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5.75" thickBot="1">
      <c r="A33" s="27" t="s">
        <v>2</v>
      </c>
      <c r="B33" s="28">
        <f>B32*10%</f>
        <v>446.40000000000003</v>
      </c>
      <c r="C33" s="30">
        <f>C32*10%</f>
        <v>540.8000000000001</v>
      </c>
      <c r="D33" s="49"/>
      <c r="E33" s="30">
        <f>E32*10%</f>
        <v>129.20000000000002</v>
      </c>
      <c r="F33" s="30">
        <f>F32*10%</f>
        <v>558.4</v>
      </c>
      <c r="G33" s="30">
        <f>G32*10%</f>
        <v>128.4</v>
      </c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5.75" thickBot="1">
      <c r="A34" s="32" t="s">
        <v>3</v>
      </c>
      <c r="B34" s="33">
        <f>B32-B33</f>
        <v>4017.6</v>
      </c>
      <c r="C34" s="35">
        <f>C32-C33</f>
        <v>4867.2</v>
      </c>
      <c r="D34" s="49"/>
      <c r="E34" s="35">
        <f>E32-E33</f>
        <v>1162.8</v>
      </c>
      <c r="F34" s="35">
        <f>F32-F33</f>
        <v>5025.6</v>
      </c>
      <c r="G34" s="35">
        <f>G32-G33</f>
        <v>1155.6</v>
      </c>
      <c r="H34" s="49"/>
      <c r="I34" s="49"/>
      <c r="J34" s="49"/>
      <c r="K34" s="49"/>
      <c r="L34" s="49"/>
      <c r="M34" s="49"/>
      <c r="N34" s="49"/>
      <c r="O34" s="49"/>
      <c r="P34" s="49"/>
    </row>
    <row r="35" spans="2:8" s="49" customFormat="1" ht="45.75" customHeight="1">
      <c r="B35" s="75" t="s">
        <v>68</v>
      </c>
      <c r="H35" s="3"/>
    </row>
    <row r="36" spans="1:13" s="78" customFormat="1" ht="45.75" customHeight="1">
      <c r="A36" s="76"/>
      <c r="B36" s="77" t="s">
        <v>69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s="49" customFormat="1" ht="45.75" customHeight="1">
      <c r="A37" s="79"/>
      <c r="B37" s="75" t="s">
        <v>50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s="49" customFormat="1" ht="45.75" customHeight="1">
      <c r="A38" s="79"/>
      <c r="B38" s="115" t="s">
        <v>93</v>
      </c>
      <c r="C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7" ht="22.5">
      <c r="A39" s="103" t="s">
        <v>110</v>
      </c>
      <c r="E39" s="1"/>
      <c r="G39" s="1"/>
    </row>
    <row r="40" ht="15.75" thickBot="1">
      <c r="G40" s="1"/>
    </row>
    <row r="41" spans="1:4" ht="15.75" thickBot="1">
      <c r="A41" s="2" t="s">
        <v>102</v>
      </c>
      <c r="B41" s="5"/>
      <c r="C41" s="5"/>
      <c r="D41" s="6"/>
    </row>
    <row r="42" spans="1:12" ht="15.75" thickBo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5" ht="15.75" thickBot="1">
      <c r="A43" s="8"/>
      <c r="B43" s="9" t="s">
        <v>4</v>
      </c>
      <c r="C43" s="10" t="s">
        <v>52</v>
      </c>
      <c r="D43" s="10" t="s">
        <v>53</v>
      </c>
      <c r="E43" s="10" t="s">
        <v>5</v>
      </c>
      <c r="F43" s="10" t="s">
        <v>41</v>
      </c>
      <c r="G43" s="10" t="s">
        <v>67</v>
      </c>
      <c r="H43" s="10" t="s">
        <v>81</v>
      </c>
      <c r="I43" s="10" t="s">
        <v>29</v>
      </c>
      <c r="J43" s="11" t="s">
        <v>37</v>
      </c>
      <c r="K43" s="12" t="s">
        <v>30</v>
      </c>
      <c r="L43" s="12" t="s">
        <v>6</v>
      </c>
      <c r="M43" s="13" t="s">
        <v>54</v>
      </c>
      <c r="N43" s="14" t="s">
        <v>66</v>
      </c>
      <c r="O43" s="102" t="s">
        <v>71</v>
      </c>
    </row>
    <row r="44" spans="1:15" ht="15">
      <c r="A44" s="15" t="s">
        <v>0</v>
      </c>
      <c r="B44" s="16">
        <f>B6</f>
        <v>61.4</v>
      </c>
      <c r="C44" s="16">
        <f aca="true" t="shared" si="12" ref="C44:O44">C6</f>
        <v>15</v>
      </c>
      <c r="D44" s="16">
        <f t="shared" si="12"/>
        <v>15</v>
      </c>
      <c r="E44" s="16">
        <f t="shared" si="12"/>
        <v>32.1</v>
      </c>
      <c r="F44" s="16">
        <f t="shared" si="12"/>
        <v>27.2</v>
      </c>
      <c r="G44" s="16">
        <f t="shared" si="12"/>
        <v>46.6</v>
      </c>
      <c r="H44" s="16">
        <f t="shared" si="12"/>
        <v>56.3</v>
      </c>
      <c r="I44" s="16">
        <f t="shared" si="12"/>
        <v>39.4</v>
      </c>
      <c r="J44" s="16">
        <f t="shared" si="12"/>
        <v>73.5</v>
      </c>
      <c r="K44" s="16">
        <f t="shared" si="12"/>
        <v>44.1</v>
      </c>
      <c r="L44" s="16">
        <f t="shared" si="12"/>
        <v>25.9</v>
      </c>
      <c r="M44" s="16">
        <f t="shared" si="12"/>
        <v>28.6</v>
      </c>
      <c r="N44" s="16">
        <f t="shared" si="12"/>
        <v>73.5</v>
      </c>
      <c r="O44" s="16">
        <f t="shared" si="12"/>
        <v>109.5</v>
      </c>
    </row>
    <row r="45" spans="1:15" ht="15">
      <c r="A45" s="21" t="s">
        <v>1</v>
      </c>
      <c r="B45" s="22">
        <v>2076</v>
      </c>
      <c r="C45" s="23">
        <v>520</v>
      </c>
      <c r="D45" s="23">
        <v>520</v>
      </c>
      <c r="E45" s="23">
        <v>1112</v>
      </c>
      <c r="F45" s="23">
        <v>944</v>
      </c>
      <c r="G45" s="108">
        <f aca="true" t="shared" si="13" ref="G45:O45">G44*40</f>
        <v>1864</v>
      </c>
      <c r="H45" s="23">
        <v>1952</v>
      </c>
      <c r="I45" s="23">
        <f>I44*40</f>
        <v>1576</v>
      </c>
      <c r="J45" s="23">
        <f t="shared" si="13"/>
        <v>2940</v>
      </c>
      <c r="K45" s="23">
        <f t="shared" si="13"/>
        <v>1764</v>
      </c>
      <c r="L45" s="24">
        <f t="shared" si="13"/>
        <v>1036</v>
      </c>
      <c r="M45" s="25">
        <f t="shared" si="13"/>
        <v>1144</v>
      </c>
      <c r="N45" s="26">
        <f t="shared" si="13"/>
        <v>2940</v>
      </c>
      <c r="O45" s="22">
        <f t="shared" si="13"/>
        <v>4380</v>
      </c>
    </row>
    <row r="46" spans="1:15" ht="15.75" thickBot="1">
      <c r="A46" s="27" t="s">
        <v>62</v>
      </c>
      <c r="B46" s="28">
        <f>B45*5%</f>
        <v>103.80000000000001</v>
      </c>
      <c r="C46" s="28">
        <f>C45*5%</f>
        <v>26</v>
      </c>
      <c r="D46" s="28">
        <f>D45*5%</f>
        <v>26</v>
      </c>
      <c r="E46" s="28">
        <f aca="true" t="shared" si="14" ref="E46:N46">E45*5%</f>
        <v>55.6</v>
      </c>
      <c r="F46" s="28">
        <f t="shared" si="14"/>
        <v>47.2</v>
      </c>
      <c r="G46" s="110"/>
      <c r="H46" s="28">
        <f t="shared" si="14"/>
        <v>97.60000000000001</v>
      </c>
      <c r="I46" s="28">
        <f t="shared" si="14"/>
        <v>78.80000000000001</v>
      </c>
      <c r="J46" s="28">
        <f t="shared" si="14"/>
        <v>147</v>
      </c>
      <c r="K46" s="28">
        <f t="shared" si="14"/>
        <v>88.2</v>
      </c>
      <c r="L46" s="28">
        <f t="shared" si="14"/>
        <v>51.800000000000004</v>
      </c>
      <c r="M46" s="28">
        <f t="shared" si="14"/>
        <v>57.2</v>
      </c>
      <c r="N46" s="28">
        <f t="shared" si="14"/>
        <v>147</v>
      </c>
      <c r="O46" s="101">
        <f>O45*5%</f>
        <v>219</v>
      </c>
    </row>
    <row r="47" spans="1:15" ht="15.75" thickBot="1">
      <c r="A47" s="32" t="s">
        <v>3</v>
      </c>
      <c r="B47" s="33">
        <f>B45-B46</f>
        <v>1972.2</v>
      </c>
      <c r="C47" s="34">
        <f>C45-C46</f>
        <v>494</v>
      </c>
      <c r="D47" s="34">
        <f>D45-D46</f>
        <v>494</v>
      </c>
      <c r="E47" s="35">
        <f aca="true" t="shared" si="15" ref="E47:O47">E45-E46</f>
        <v>1056.4</v>
      </c>
      <c r="F47" s="33">
        <f>F45-F46</f>
        <v>896.8</v>
      </c>
      <c r="G47" s="109">
        <f>G45</f>
        <v>1864</v>
      </c>
      <c r="H47" s="34">
        <f t="shared" si="15"/>
        <v>1854.4</v>
      </c>
      <c r="I47" s="34">
        <f t="shared" si="15"/>
        <v>1497.2</v>
      </c>
      <c r="J47" s="34">
        <f t="shared" si="15"/>
        <v>2793</v>
      </c>
      <c r="K47" s="34">
        <f t="shared" si="15"/>
        <v>1675.8</v>
      </c>
      <c r="L47" s="35">
        <f t="shared" si="15"/>
        <v>984.2</v>
      </c>
      <c r="M47" s="36">
        <f t="shared" si="15"/>
        <v>1086.8</v>
      </c>
      <c r="N47" s="37">
        <f t="shared" si="15"/>
        <v>2793</v>
      </c>
      <c r="O47" s="65">
        <f t="shared" si="15"/>
        <v>4161</v>
      </c>
    </row>
    <row r="48" spans="2:12" ht="45.75" customHeight="1" thickBo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5" ht="15">
      <c r="A49" s="39"/>
      <c r="B49" s="40" t="s">
        <v>82</v>
      </c>
      <c r="C49" s="40" t="s">
        <v>83</v>
      </c>
      <c r="D49" s="40" t="s">
        <v>84</v>
      </c>
      <c r="E49" s="40" t="s">
        <v>9</v>
      </c>
      <c r="F49" s="40" t="s">
        <v>10</v>
      </c>
      <c r="G49" s="40" t="s">
        <v>11</v>
      </c>
      <c r="H49" s="40" t="s">
        <v>12</v>
      </c>
      <c r="I49" s="40" t="s">
        <v>13</v>
      </c>
      <c r="J49" s="40" t="s">
        <v>14</v>
      </c>
      <c r="K49" s="40" t="s">
        <v>15</v>
      </c>
      <c r="L49" s="40" t="s">
        <v>85</v>
      </c>
      <c r="M49" s="40" t="s">
        <v>86</v>
      </c>
      <c r="N49" s="40" t="s">
        <v>87</v>
      </c>
      <c r="O49" s="41" t="s">
        <v>17</v>
      </c>
    </row>
    <row r="50" spans="1:15" ht="15">
      <c r="A50" s="42" t="s">
        <v>0</v>
      </c>
      <c r="B50" s="23">
        <f>B12</f>
        <v>92.8</v>
      </c>
      <c r="C50" s="23">
        <f aca="true" t="shared" si="16" ref="C50:O50">C12</f>
        <v>84.7</v>
      </c>
      <c r="D50" s="23">
        <f t="shared" si="16"/>
        <v>47.9</v>
      </c>
      <c r="E50" s="23">
        <f t="shared" si="16"/>
        <v>40.7</v>
      </c>
      <c r="F50" s="23">
        <f t="shared" si="16"/>
        <v>14.7</v>
      </c>
      <c r="G50" s="23">
        <f t="shared" si="16"/>
        <v>19.1</v>
      </c>
      <c r="H50" s="23">
        <f t="shared" si="16"/>
        <v>24.4</v>
      </c>
      <c r="I50" s="23">
        <f t="shared" si="16"/>
        <v>32.7</v>
      </c>
      <c r="J50" s="23">
        <f t="shared" si="16"/>
        <v>36.4</v>
      </c>
      <c r="K50" s="23">
        <f t="shared" si="16"/>
        <v>36.4</v>
      </c>
      <c r="L50" s="23">
        <f t="shared" si="16"/>
        <v>44.6</v>
      </c>
      <c r="M50" s="23">
        <f t="shared" si="16"/>
        <v>49.1</v>
      </c>
      <c r="N50" s="23">
        <f t="shared" si="16"/>
        <v>49.1</v>
      </c>
      <c r="O50" s="23">
        <f t="shared" si="16"/>
        <v>61.6</v>
      </c>
    </row>
    <row r="51" spans="1:15" ht="15">
      <c r="A51" s="42" t="s">
        <v>1</v>
      </c>
      <c r="B51" s="23">
        <f aca="true" t="shared" si="17" ref="B51:O51">B50*40</f>
        <v>3712</v>
      </c>
      <c r="C51" s="23">
        <f t="shared" si="17"/>
        <v>3388</v>
      </c>
      <c r="D51" s="23">
        <f t="shared" si="17"/>
        <v>1916</v>
      </c>
      <c r="E51" s="23">
        <f t="shared" si="17"/>
        <v>1628</v>
      </c>
      <c r="F51" s="23">
        <f t="shared" si="17"/>
        <v>588</v>
      </c>
      <c r="G51" s="23">
        <f t="shared" si="17"/>
        <v>764</v>
      </c>
      <c r="H51" s="23">
        <f t="shared" si="17"/>
        <v>976</v>
      </c>
      <c r="I51" s="23">
        <f t="shared" si="17"/>
        <v>1308</v>
      </c>
      <c r="J51" s="23">
        <f t="shared" si="17"/>
        <v>1456</v>
      </c>
      <c r="K51" s="23">
        <f t="shared" si="17"/>
        <v>1456</v>
      </c>
      <c r="L51" s="23">
        <f t="shared" si="17"/>
        <v>1784</v>
      </c>
      <c r="M51" s="23">
        <f t="shared" si="17"/>
        <v>1964</v>
      </c>
      <c r="N51" s="23">
        <f t="shared" si="17"/>
        <v>1964</v>
      </c>
      <c r="O51" s="25">
        <f t="shared" si="17"/>
        <v>2464</v>
      </c>
    </row>
    <row r="52" spans="1:15" ht="15">
      <c r="A52" s="45" t="s">
        <v>62</v>
      </c>
      <c r="B52" s="23">
        <f>B51*5%</f>
        <v>185.60000000000002</v>
      </c>
      <c r="C52" s="23">
        <f aca="true" t="shared" si="18" ref="C52:O52">C51*5%</f>
        <v>169.4</v>
      </c>
      <c r="D52" s="23">
        <f t="shared" si="18"/>
        <v>95.80000000000001</v>
      </c>
      <c r="E52" s="23">
        <f t="shared" si="18"/>
        <v>81.4</v>
      </c>
      <c r="F52" s="23">
        <f t="shared" si="18"/>
        <v>29.400000000000002</v>
      </c>
      <c r="G52" s="23">
        <f t="shared" si="18"/>
        <v>38.2</v>
      </c>
      <c r="H52" s="23">
        <f t="shared" si="18"/>
        <v>48.800000000000004</v>
      </c>
      <c r="I52" s="23">
        <f t="shared" si="18"/>
        <v>65.4</v>
      </c>
      <c r="J52" s="23">
        <f t="shared" si="18"/>
        <v>72.8</v>
      </c>
      <c r="K52" s="23">
        <f t="shared" si="18"/>
        <v>72.8</v>
      </c>
      <c r="L52" s="23">
        <f t="shared" si="18"/>
        <v>89.2</v>
      </c>
      <c r="M52" s="23">
        <f t="shared" si="18"/>
        <v>98.2</v>
      </c>
      <c r="N52" s="23">
        <f t="shared" si="18"/>
        <v>98.2</v>
      </c>
      <c r="O52" s="23">
        <f t="shared" si="18"/>
        <v>123.2</v>
      </c>
    </row>
    <row r="53" spans="1:15" ht="15.75" thickBot="1">
      <c r="A53" s="46" t="s">
        <v>3</v>
      </c>
      <c r="B53" s="47">
        <f aca="true" t="shared" si="19" ref="B53:O53">B51-B52</f>
        <v>3526.4</v>
      </c>
      <c r="C53" s="47">
        <f t="shared" si="19"/>
        <v>3218.6</v>
      </c>
      <c r="D53" s="47">
        <f t="shared" si="19"/>
        <v>1820.2</v>
      </c>
      <c r="E53" s="47">
        <f t="shared" si="19"/>
        <v>1546.6</v>
      </c>
      <c r="F53" s="47">
        <f t="shared" si="19"/>
        <v>558.6</v>
      </c>
      <c r="G53" s="47">
        <f t="shared" si="19"/>
        <v>725.8</v>
      </c>
      <c r="H53" s="47">
        <f t="shared" si="19"/>
        <v>927.2</v>
      </c>
      <c r="I53" s="47">
        <f t="shared" si="19"/>
        <v>1242.6</v>
      </c>
      <c r="J53" s="47">
        <f t="shared" si="19"/>
        <v>1383.2</v>
      </c>
      <c r="K53" s="47">
        <f t="shared" si="19"/>
        <v>1383.2</v>
      </c>
      <c r="L53" s="47">
        <f t="shared" si="19"/>
        <v>1694.8</v>
      </c>
      <c r="M53" s="47">
        <f t="shared" si="19"/>
        <v>1865.8</v>
      </c>
      <c r="N53" s="47">
        <f t="shared" si="19"/>
        <v>1865.8</v>
      </c>
      <c r="O53" s="48">
        <f t="shared" si="19"/>
        <v>2340.8</v>
      </c>
    </row>
    <row r="54" spans="1:12" ht="45.75" customHeight="1" thickBot="1">
      <c r="A54" s="3"/>
      <c r="B54" s="50"/>
      <c r="C54" s="50"/>
      <c r="D54" s="50"/>
      <c r="E54" s="50"/>
      <c r="F54" s="50"/>
      <c r="G54" s="50"/>
      <c r="H54" s="50"/>
      <c r="I54" s="50"/>
      <c r="J54" s="50"/>
      <c r="K54" s="49"/>
      <c r="L54" s="49"/>
    </row>
    <row r="55" spans="1:15" ht="31.5" thickBot="1">
      <c r="A55" s="51"/>
      <c r="B55" s="52" t="s">
        <v>18</v>
      </c>
      <c r="C55" s="53" t="s">
        <v>19</v>
      </c>
      <c r="D55" s="53" t="s">
        <v>20</v>
      </c>
      <c r="E55" s="53" t="s">
        <v>21</v>
      </c>
      <c r="F55" s="53" t="s">
        <v>22</v>
      </c>
      <c r="G55" s="53" t="s">
        <v>23</v>
      </c>
      <c r="H55" s="53" t="s">
        <v>24</v>
      </c>
      <c r="I55" s="53" t="s">
        <v>25</v>
      </c>
      <c r="J55" s="54" t="s">
        <v>26</v>
      </c>
      <c r="K55" s="55" t="s">
        <v>27</v>
      </c>
      <c r="L55" s="55" t="s">
        <v>28</v>
      </c>
      <c r="M55" s="56" t="s">
        <v>48</v>
      </c>
      <c r="N55" s="56" t="s">
        <v>55</v>
      </c>
      <c r="O55" s="57" t="s">
        <v>31</v>
      </c>
    </row>
    <row r="56" spans="1:15" ht="15">
      <c r="A56" s="58" t="s">
        <v>0</v>
      </c>
      <c r="B56" s="59">
        <f>B18</f>
        <v>61.6</v>
      </c>
      <c r="C56" s="59">
        <f aca="true" t="shared" si="20" ref="C56:O56">C18</f>
        <v>61.6</v>
      </c>
      <c r="D56" s="59">
        <f t="shared" si="20"/>
        <v>20.5</v>
      </c>
      <c r="E56" s="59">
        <f t="shared" si="20"/>
        <v>31.3</v>
      </c>
      <c r="F56" s="59">
        <f t="shared" si="20"/>
        <v>34.3</v>
      </c>
      <c r="G56" s="59">
        <f t="shared" si="20"/>
        <v>36.4</v>
      </c>
      <c r="H56" s="59">
        <f t="shared" si="20"/>
        <v>36.6</v>
      </c>
      <c r="I56" s="59">
        <f t="shared" si="20"/>
        <v>40.7</v>
      </c>
      <c r="J56" s="59">
        <f t="shared" si="20"/>
        <v>53.3</v>
      </c>
      <c r="K56" s="59">
        <f t="shared" si="20"/>
        <v>67.7</v>
      </c>
      <c r="L56" s="59">
        <f t="shared" si="20"/>
        <v>81.5</v>
      </c>
      <c r="M56" s="59">
        <f t="shared" si="20"/>
        <v>20.5</v>
      </c>
      <c r="N56" s="59">
        <f t="shared" si="20"/>
        <v>26.1</v>
      </c>
      <c r="O56" s="59">
        <f t="shared" si="20"/>
        <v>27.4</v>
      </c>
    </row>
    <row r="57" spans="1:15" ht="15">
      <c r="A57" s="21" t="s">
        <v>1</v>
      </c>
      <c r="B57" s="23">
        <f aca="true" t="shared" si="21" ref="B57:M57">B56*40</f>
        <v>2464</v>
      </c>
      <c r="C57" s="23">
        <f t="shared" si="21"/>
        <v>2464</v>
      </c>
      <c r="D57" s="23">
        <f t="shared" si="21"/>
        <v>820</v>
      </c>
      <c r="E57" s="23">
        <f t="shared" si="21"/>
        <v>1252</v>
      </c>
      <c r="F57" s="23">
        <f t="shared" si="21"/>
        <v>1372</v>
      </c>
      <c r="G57" s="23">
        <f t="shared" si="21"/>
        <v>1456</v>
      </c>
      <c r="H57" s="23">
        <f t="shared" si="21"/>
        <v>1464</v>
      </c>
      <c r="I57" s="23">
        <f t="shared" si="21"/>
        <v>1628</v>
      </c>
      <c r="J57" s="23">
        <f t="shared" si="21"/>
        <v>2132</v>
      </c>
      <c r="K57" s="23">
        <f t="shared" si="21"/>
        <v>2708</v>
      </c>
      <c r="L57" s="24">
        <f t="shared" si="21"/>
        <v>3260</v>
      </c>
      <c r="M57" s="24">
        <f t="shared" si="21"/>
        <v>820</v>
      </c>
      <c r="N57" s="23">
        <f>N56*40</f>
        <v>1044</v>
      </c>
      <c r="O57" s="25">
        <f>O56*40</f>
        <v>1096</v>
      </c>
    </row>
    <row r="58" spans="1:15" ht="15.75" thickBot="1">
      <c r="A58" s="27" t="s">
        <v>62</v>
      </c>
      <c r="B58" s="29">
        <f>B57*5%</f>
        <v>123.2</v>
      </c>
      <c r="C58" s="29">
        <f aca="true" t="shared" si="22" ref="C58:O58">C57*5%</f>
        <v>123.2</v>
      </c>
      <c r="D58" s="29">
        <f t="shared" si="22"/>
        <v>41</v>
      </c>
      <c r="E58" s="29">
        <f t="shared" si="22"/>
        <v>62.6</v>
      </c>
      <c r="F58" s="29">
        <f t="shared" si="22"/>
        <v>68.60000000000001</v>
      </c>
      <c r="G58" s="29">
        <f t="shared" si="22"/>
        <v>72.8</v>
      </c>
      <c r="H58" s="29">
        <f t="shared" si="22"/>
        <v>73.2</v>
      </c>
      <c r="I58" s="29">
        <f t="shared" si="22"/>
        <v>81.4</v>
      </c>
      <c r="J58" s="29">
        <f t="shared" si="22"/>
        <v>106.60000000000001</v>
      </c>
      <c r="K58" s="29">
        <f t="shared" si="22"/>
        <v>135.4</v>
      </c>
      <c r="L58" s="29">
        <f t="shared" si="22"/>
        <v>163</v>
      </c>
      <c r="M58" s="29">
        <f t="shared" si="22"/>
        <v>41</v>
      </c>
      <c r="N58" s="29">
        <f t="shared" si="22"/>
        <v>52.2</v>
      </c>
      <c r="O58" s="29">
        <f t="shared" si="22"/>
        <v>54.800000000000004</v>
      </c>
    </row>
    <row r="59" spans="1:15" ht="15.75" thickBot="1">
      <c r="A59" s="63" t="s">
        <v>3</v>
      </c>
      <c r="B59" s="64">
        <f aca="true" t="shared" si="23" ref="B59:M59">B57-B58</f>
        <v>2340.8</v>
      </c>
      <c r="C59" s="34">
        <f t="shared" si="23"/>
        <v>2340.8</v>
      </c>
      <c r="D59" s="34">
        <f t="shared" si="23"/>
        <v>779</v>
      </c>
      <c r="E59" s="34">
        <f t="shared" si="23"/>
        <v>1189.4</v>
      </c>
      <c r="F59" s="34">
        <f t="shared" si="23"/>
        <v>1303.4</v>
      </c>
      <c r="G59" s="34">
        <f t="shared" si="23"/>
        <v>1383.2</v>
      </c>
      <c r="H59" s="34">
        <f t="shared" si="23"/>
        <v>1390.8</v>
      </c>
      <c r="I59" s="34">
        <f t="shared" si="23"/>
        <v>1546.6</v>
      </c>
      <c r="J59" s="34">
        <f t="shared" si="23"/>
        <v>2025.4</v>
      </c>
      <c r="K59" s="34">
        <f t="shared" si="23"/>
        <v>2572.6</v>
      </c>
      <c r="L59" s="36">
        <f t="shared" si="23"/>
        <v>3097</v>
      </c>
      <c r="M59" s="36">
        <f t="shared" si="23"/>
        <v>779</v>
      </c>
      <c r="N59" s="65">
        <f>N57-N58</f>
        <v>991.8</v>
      </c>
      <c r="O59" s="66">
        <f>O57-O58</f>
        <v>1041.2</v>
      </c>
    </row>
    <row r="60" ht="45.75" customHeight="1" thickBot="1"/>
    <row r="61" spans="1:16" ht="31.5" thickBot="1">
      <c r="A61" s="68"/>
      <c r="B61" s="69" t="s">
        <v>33</v>
      </c>
      <c r="C61" s="54" t="s">
        <v>34</v>
      </c>
      <c r="D61" s="70" t="s">
        <v>35</v>
      </c>
      <c r="E61" s="70" t="s">
        <v>36</v>
      </c>
      <c r="F61" s="71" t="s">
        <v>32</v>
      </c>
      <c r="G61" s="72" t="s">
        <v>57</v>
      </c>
      <c r="H61" s="73" t="s">
        <v>58</v>
      </c>
      <c r="I61" s="73" t="s">
        <v>59</v>
      </c>
      <c r="J61" s="73" t="s">
        <v>51</v>
      </c>
      <c r="K61" s="73" t="s">
        <v>72</v>
      </c>
      <c r="L61" s="73" t="s">
        <v>4</v>
      </c>
      <c r="M61" s="73" t="s">
        <v>73</v>
      </c>
      <c r="N61" s="80" t="s">
        <v>80</v>
      </c>
      <c r="O61" s="80" t="s">
        <v>79</v>
      </c>
      <c r="P61" s="80" t="s">
        <v>94</v>
      </c>
    </row>
    <row r="62" spans="1:16" ht="15">
      <c r="A62" s="58" t="s">
        <v>0</v>
      </c>
      <c r="B62" s="74">
        <f>B24</f>
        <v>35.7</v>
      </c>
      <c r="C62" s="74">
        <f aca="true" t="shared" si="24" ref="C62:P62">C24</f>
        <v>37.4</v>
      </c>
      <c r="D62" s="74">
        <f t="shared" si="24"/>
        <v>40.3</v>
      </c>
      <c r="E62" s="74">
        <f t="shared" si="24"/>
        <v>50.9</v>
      </c>
      <c r="F62" s="74">
        <f t="shared" si="24"/>
        <v>30.7</v>
      </c>
      <c r="G62" s="74">
        <f t="shared" si="24"/>
        <v>40.4</v>
      </c>
      <c r="H62" s="74">
        <f t="shared" si="24"/>
        <v>382.9</v>
      </c>
      <c r="I62" s="74">
        <f t="shared" si="24"/>
        <v>92.8</v>
      </c>
      <c r="J62" s="74">
        <f t="shared" si="24"/>
        <v>61.8</v>
      </c>
      <c r="K62" s="74">
        <f t="shared" si="24"/>
        <v>191.4</v>
      </c>
      <c r="L62" s="74">
        <f t="shared" si="24"/>
        <v>61.4</v>
      </c>
      <c r="M62" s="74">
        <f t="shared" si="24"/>
        <v>90.8</v>
      </c>
      <c r="N62" s="74">
        <f t="shared" si="24"/>
        <v>92.8</v>
      </c>
      <c r="O62" s="74">
        <f t="shared" si="24"/>
        <v>202.1</v>
      </c>
      <c r="P62" s="74">
        <f t="shared" si="24"/>
        <v>29.4</v>
      </c>
    </row>
    <row r="63" spans="1:16" ht="15">
      <c r="A63" s="21" t="s">
        <v>1</v>
      </c>
      <c r="B63" s="22">
        <f>B62*40</f>
        <v>1428</v>
      </c>
      <c r="C63" s="24">
        <f>C62*40</f>
        <v>1496</v>
      </c>
      <c r="D63" s="23">
        <f>D62*40</f>
        <v>1612</v>
      </c>
      <c r="E63" s="23">
        <f>E62*40</f>
        <v>2036</v>
      </c>
      <c r="F63" s="23">
        <f>F62*40</f>
        <v>1228</v>
      </c>
      <c r="G63" s="23">
        <f aca="true" t="shared" si="25" ref="G63:M63">G62*40</f>
        <v>1616</v>
      </c>
      <c r="H63" s="23">
        <f t="shared" si="25"/>
        <v>15316</v>
      </c>
      <c r="I63" s="122">
        <f t="shared" si="25"/>
        <v>3712</v>
      </c>
      <c r="J63" s="23">
        <f t="shared" si="25"/>
        <v>2472</v>
      </c>
      <c r="K63" s="23">
        <f t="shared" si="25"/>
        <v>7656</v>
      </c>
      <c r="L63" s="23">
        <f t="shared" si="25"/>
        <v>2456</v>
      </c>
      <c r="M63" s="23">
        <f t="shared" si="25"/>
        <v>3632</v>
      </c>
      <c r="N63" s="112">
        <f>N62*40</f>
        <v>3712</v>
      </c>
      <c r="O63" s="112">
        <f>O62*40</f>
        <v>8084</v>
      </c>
      <c r="P63" s="112">
        <f>P62*40</f>
        <v>1176</v>
      </c>
    </row>
    <row r="64" spans="1:16" ht="15.75" thickBot="1">
      <c r="A64" s="27" t="s">
        <v>62</v>
      </c>
      <c r="B64" s="28">
        <f>B63*5%</f>
        <v>71.4</v>
      </c>
      <c r="C64" s="28">
        <f aca="true" t="shared" si="26" ref="C64:J64">C63*5%</f>
        <v>74.8</v>
      </c>
      <c r="D64" s="28">
        <f t="shared" si="26"/>
        <v>80.60000000000001</v>
      </c>
      <c r="E64" s="28">
        <f t="shared" si="26"/>
        <v>101.80000000000001</v>
      </c>
      <c r="F64" s="28">
        <f t="shared" si="26"/>
        <v>61.400000000000006</v>
      </c>
      <c r="G64" s="28">
        <f t="shared" si="26"/>
        <v>80.80000000000001</v>
      </c>
      <c r="H64" s="28">
        <f t="shared" si="26"/>
        <v>765.8000000000001</v>
      </c>
      <c r="I64" s="114"/>
      <c r="J64" s="28">
        <f t="shared" si="26"/>
        <v>123.60000000000001</v>
      </c>
      <c r="K64" s="29">
        <f>K63*5%</f>
        <v>382.8</v>
      </c>
      <c r="L64" s="29">
        <f>L63*5%</f>
        <v>122.80000000000001</v>
      </c>
      <c r="M64" s="29">
        <f>M63*5%</f>
        <v>181.60000000000002</v>
      </c>
      <c r="N64" s="113"/>
      <c r="O64" s="113"/>
      <c r="P64" s="113"/>
    </row>
    <row r="65" spans="1:16" ht="15.75" thickBot="1">
      <c r="A65" s="32" t="s">
        <v>3</v>
      </c>
      <c r="B65" s="33">
        <f aca="true" t="shared" si="27" ref="B65:M65">B63-B64</f>
        <v>1356.6</v>
      </c>
      <c r="C65" s="35">
        <f t="shared" si="27"/>
        <v>1421.2</v>
      </c>
      <c r="D65" s="34">
        <f t="shared" si="27"/>
        <v>1531.4</v>
      </c>
      <c r="E65" s="34">
        <f t="shared" si="27"/>
        <v>1934.2</v>
      </c>
      <c r="F65" s="34">
        <f t="shared" si="27"/>
        <v>1166.6</v>
      </c>
      <c r="G65" s="34">
        <f t="shared" si="27"/>
        <v>1535.2</v>
      </c>
      <c r="H65" s="34">
        <f t="shared" si="27"/>
        <v>14550.2</v>
      </c>
      <c r="I65" s="124">
        <f t="shared" si="27"/>
        <v>3712</v>
      </c>
      <c r="J65" s="34">
        <f t="shared" si="27"/>
        <v>2348.4</v>
      </c>
      <c r="K65" s="34">
        <f t="shared" si="27"/>
        <v>7273.2</v>
      </c>
      <c r="L65" s="34">
        <f t="shared" si="27"/>
        <v>2333.2</v>
      </c>
      <c r="M65" s="34">
        <f t="shared" si="27"/>
        <v>3450.4</v>
      </c>
      <c r="N65" s="106">
        <f>N63-N64</f>
        <v>3712</v>
      </c>
      <c r="O65" s="106">
        <f>O63-O64</f>
        <v>8084</v>
      </c>
      <c r="P65" s="106">
        <f>P63-P64</f>
        <v>1176</v>
      </c>
    </row>
    <row r="66" s="49" customFormat="1" ht="15">
      <c r="A66" s="3"/>
    </row>
    <row r="67" spans="2:7" s="49" customFormat="1" ht="28.5" customHeight="1" thickBot="1">
      <c r="B67" s="75"/>
      <c r="E67" s="126" t="s">
        <v>98</v>
      </c>
      <c r="F67" s="126" t="s">
        <v>100</v>
      </c>
      <c r="G67" s="126" t="s">
        <v>98</v>
      </c>
    </row>
    <row r="68" spans="1:13" s="78" customFormat="1" ht="28.5" customHeight="1" thickBot="1">
      <c r="A68" s="68"/>
      <c r="B68" s="69" t="s">
        <v>96</v>
      </c>
      <c r="C68" s="54" t="s">
        <v>97</v>
      </c>
      <c r="D68" s="49"/>
      <c r="E68" s="70" t="s">
        <v>99</v>
      </c>
      <c r="F68" s="70" t="s">
        <v>99</v>
      </c>
      <c r="G68" s="72" t="s">
        <v>101</v>
      </c>
      <c r="H68" s="76"/>
      <c r="I68" s="76"/>
      <c r="J68" s="76"/>
      <c r="K68" s="76"/>
      <c r="L68" s="76"/>
      <c r="M68" s="76"/>
    </row>
    <row r="69" spans="1:13" s="49" customFormat="1" ht="19.5" customHeight="1">
      <c r="A69" s="58" t="s">
        <v>0</v>
      </c>
      <c r="B69" s="74">
        <f>B31</f>
        <v>111.6</v>
      </c>
      <c r="C69" s="74">
        <f>C31</f>
        <v>135.2</v>
      </c>
      <c r="D69" s="74"/>
      <c r="E69" s="74">
        <f>E31</f>
        <v>32.3</v>
      </c>
      <c r="F69" s="74">
        <f>F31</f>
        <v>139.6</v>
      </c>
      <c r="G69" s="74">
        <f>G31</f>
        <v>32.1</v>
      </c>
      <c r="H69" s="38"/>
      <c r="I69" s="38"/>
      <c r="J69" s="38"/>
      <c r="K69" s="38"/>
      <c r="L69" s="38"/>
      <c r="M69" s="38"/>
    </row>
    <row r="70" spans="1:13" s="49" customFormat="1" ht="20.25" customHeight="1">
      <c r="A70" s="21" t="s">
        <v>1</v>
      </c>
      <c r="B70" s="22">
        <f>B69*40</f>
        <v>4464</v>
      </c>
      <c r="C70" s="24">
        <f>C69*40</f>
        <v>5408</v>
      </c>
      <c r="E70" s="24">
        <f>E69*40</f>
        <v>1292</v>
      </c>
      <c r="F70" s="24">
        <f>F69*40</f>
        <v>5584</v>
      </c>
      <c r="G70" s="24">
        <f>G69*40</f>
        <v>1284</v>
      </c>
      <c r="H70" s="38"/>
      <c r="I70" s="38"/>
      <c r="J70" s="38"/>
      <c r="K70" s="38"/>
      <c r="L70" s="38"/>
      <c r="M70" s="38"/>
    </row>
    <row r="71" spans="1:13" s="49" customFormat="1" ht="18.75" customHeight="1" thickBot="1">
      <c r="A71" s="27" t="s">
        <v>62</v>
      </c>
      <c r="B71" s="28">
        <f>B70*5%</f>
        <v>223.20000000000002</v>
      </c>
      <c r="C71" s="28">
        <f>C70*5%</f>
        <v>270.40000000000003</v>
      </c>
      <c r="E71" s="30">
        <f>E70*10%</f>
        <v>129.20000000000002</v>
      </c>
      <c r="F71" s="30">
        <f>F70*10%</f>
        <v>558.4</v>
      </c>
      <c r="G71" s="30">
        <f>G70*10%</f>
        <v>128.4</v>
      </c>
      <c r="H71" s="38"/>
      <c r="I71" s="38"/>
      <c r="J71" s="38"/>
      <c r="K71" s="38"/>
      <c r="L71" s="38"/>
      <c r="M71" s="38"/>
    </row>
    <row r="72" spans="1:13" s="49" customFormat="1" ht="19.5" customHeight="1" thickBot="1">
      <c r="A72" s="32" t="s">
        <v>3</v>
      </c>
      <c r="B72" s="33">
        <f>B70-B71</f>
        <v>4240.8</v>
      </c>
      <c r="C72" s="35">
        <f>C70-C71</f>
        <v>5137.6</v>
      </c>
      <c r="E72" s="35">
        <f>E70-E71</f>
        <v>1162.8</v>
      </c>
      <c r="F72" s="35">
        <f>F70-F71</f>
        <v>5025.6</v>
      </c>
      <c r="G72" s="35">
        <f>G70-G71</f>
        <v>1155.6</v>
      </c>
      <c r="H72" s="38"/>
      <c r="I72" s="38"/>
      <c r="J72" s="38"/>
      <c r="K72" s="38"/>
      <c r="L72" s="38"/>
      <c r="M72" s="38"/>
    </row>
    <row r="73" spans="1:13" s="49" customFormat="1" ht="45.75" customHeight="1">
      <c r="A73" s="79"/>
      <c r="B73" s="77"/>
      <c r="C73" s="76"/>
      <c r="D73" s="76"/>
      <c r="E73" s="38"/>
      <c r="F73" s="38"/>
      <c r="G73" s="38"/>
      <c r="H73" s="38"/>
      <c r="I73" s="38"/>
      <c r="J73" s="38"/>
      <c r="K73" s="38"/>
      <c r="L73" s="38"/>
      <c r="M73" s="38"/>
    </row>
    <row r="74" spans="1:13" s="49" customFormat="1" ht="45.75" customHeight="1">
      <c r="A74" s="67"/>
      <c r="B74" s="77"/>
      <c r="C74" s="76"/>
      <c r="D74" s="76"/>
      <c r="E74" s="38"/>
      <c r="F74" s="38"/>
      <c r="G74" s="38"/>
      <c r="H74" s="38"/>
      <c r="I74" s="38"/>
      <c r="J74" s="38"/>
      <c r="K74" s="38"/>
      <c r="L74" s="38"/>
      <c r="M74" s="38"/>
    </row>
    <row r="75" spans="2:4" s="49" customFormat="1" ht="45.75" customHeight="1">
      <c r="B75" s="77"/>
      <c r="C75" s="76"/>
      <c r="D75" s="76"/>
    </row>
    <row r="76" spans="1:13" s="78" customFormat="1" ht="45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s="49" customFormat="1" ht="45.75" customHeight="1">
      <c r="A77" s="7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s="49" customFormat="1" ht="45.75" customHeight="1">
      <c r="A78" s="7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s="49" customFormat="1" ht="45.75" customHeight="1">
      <c r="A79" s="7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s="49" customFormat="1" ht="45.75" customHeight="1">
      <c r="A80" s="6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="49" customFormat="1" ht="45.75" customHeight="1"/>
    <row r="82" spans="1:7" s="49" customFormat="1" ht="45.75" customHeight="1">
      <c r="A82" s="79"/>
      <c r="B82" s="79"/>
      <c r="C82" s="79"/>
      <c r="D82" s="79"/>
      <c r="E82" s="79"/>
      <c r="F82" s="79"/>
      <c r="G82" s="79"/>
    </row>
    <row r="83" spans="1:7" s="49" customFormat="1" ht="45.75" customHeight="1">
      <c r="A83" s="79"/>
      <c r="B83" s="38"/>
      <c r="C83" s="38"/>
      <c r="D83" s="38"/>
      <c r="E83" s="38"/>
      <c r="F83" s="38"/>
      <c r="G83" s="38"/>
    </row>
    <row r="84" spans="1:7" s="49" customFormat="1" ht="45.75" customHeight="1">
      <c r="A84" s="79"/>
      <c r="B84" s="38"/>
      <c r="C84" s="38"/>
      <c r="D84" s="38"/>
      <c r="E84" s="38"/>
      <c r="F84" s="38"/>
      <c r="G84" s="38"/>
    </row>
    <row r="85" spans="1:7" s="49" customFormat="1" ht="45.75" customHeight="1">
      <c r="A85" s="79"/>
      <c r="B85" s="38"/>
      <c r="C85" s="38"/>
      <c r="D85" s="38"/>
      <c r="E85" s="38"/>
      <c r="F85" s="38"/>
      <c r="G85" s="38"/>
    </row>
    <row r="86" spans="1:7" s="49" customFormat="1" ht="45.75" customHeight="1">
      <c r="A86" s="67"/>
      <c r="B86" s="38"/>
      <c r="C86" s="38"/>
      <c r="D86" s="38"/>
      <c r="E86" s="38"/>
      <c r="F86" s="38"/>
      <c r="G86" s="38"/>
    </row>
    <row r="87" s="49" customFormat="1" ht="45.75" customHeight="1"/>
    <row r="88" s="49" customFormat="1" ht="45.75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="85" zoomScaleNormal="85" zoomScalePageLayoutView="0" workbookViewId="0" topLeftCell="A9">
      <selection activeCell="N23" sqref="N23"/>
    </sheetView>
  </sheetViews>
  <sheetFormatPr defaultColWidth="9.28125" defaultRowHeight="12.75"/>
  <cols>
    <col min="1" max="1" width="18.421875" style="4" customWidth="1"/>
    <col min="2" max="7" width="22.28125" style="4" customWidth="1"/>
    <col min="8" max="8" width="25.7109375" style="4" customWidth="1"/>
    <col min="9" max="9" width="22.28125" style="4" customWidth="1"/>
    <col min="10" max="10" width="30.421875" style="4" bestFit="1" customWidth="1"/>
    <col min="11" max="12" width="22.28125" style="4" customWidth="1"/>
    <col min="13" max="13" width="26.57421875" style="4" bestFit="1" customWidth="1"/>
    <col min="14" max="14" width="14.28125" style="4" bestFit="1" customWidth="1"/>
    <col min="15" max="15" width="12.421875" style="4" customWidth="1"/>
    <col min="16" max="16384" width="9.28125" style="4" customWidth="1"/>
  </cols>
  <sheetData>
    <row r="1" ht="36.75" customHeight="1">
      <c r="A1" s="1" t="s">
        <v>109</v>
      </c>
    </row>
    <row r="2" ht="36.75" customHeight="1" thickBot="1">
      <c r="A2" s="1" t="s">
        <v>89</v>
      </c>
    </row>
    <row r="3" spans="1:14" ht="15.75" thickBot="1">
      <c r="A3" s="8"/>
      <c r="B3" s="9" t="s">
        <v>4</v>
      </c>
      <c r="C3" s="10" t="s">
        <v>19</v>
      </c>
      <c r="D3" s="10" t="s">
        <v>18</v>
      </c>
      <c r="E3" s="10" t="s">
        <v>17</v>
      </c>
      <c r="F3" s="10" t="s">
        <v>30</v>
      </c>
      <c r="G3" s="10" t="s">
        <v>38</v>
      </c>
      <c r="H3" s="10" t="s">
        <v>39</v>
      </c>
      <c r="I3" s="10" t="s">
        <v>40</v>
      </c>
      <c r="J3" s="10" t="s">
        <v>5</v>
      </c>
      <c r="K3" s="10" t="s">
        <v>41</v>
      </c>
      <c r="L3" s="10" t="s">
        <v>42</v>
      </c>
      <c r="M3" s="80" t="s">
        <v>63</v>
      </c>
      <c r="N3" s="80" t="s">
        <v>61</v>
      </c>
    </row>
    <row r="4" spans="1:14" ht="15">
      <c r="A4" s="81" t="s">
        <v>0</v>
      </c>
      <c r="B4" s="82">
        <v>61.4</v>
      </c>
      <c r="C4" s="82">
        <v>47.4</v>
      </c>
      <c r="D4" s="82">
        <v>38.5</v>
      </c>
      <c r="E4" s="82">
        <v>37.6</v>
      </c>
      <c r="F4" s="82">
        <v>37.1</v>
      </c>
      <c r="G4" s="82">
        <v>16.6</v>
      </c>
      <c r="H4" s="82">
        <v>52.5</v>
      </c>
      <c r="I4" s="82">
        <v>44.5</v>
      </c>
      <c r="J4" s="82">
        <v>30.7</v>
      </c>
      <c r="K4" s="82">
        <v>14.8</v>
      </c>
      <c r="L4" s="82">
        <v>10.8</v>
      </c>
      <c r="M4" s="82">
        <v>52.5</v>
      </c>
      <c r="N4" s="82">
        <v>15</v>
      </c>
    </row>
    <row r="5" spans="1:14" ht="15" customHeight="1">
      <c r="A5" s="84" t="s">
        <v>1</v>
      </c>
      <c r="B5" s="85">
        <f aca="true" t="shared" si="0" ref="B5:L5">B4*40</f>
        <v>2456</v>
      </c>
      <c r="C5" s="23">
        <f t="shared" si="0"/>
        <v>1896</v>
      </c>
      <c r="D5" s="23">
        <f t="shared" si="0"/>
        <v>1540</v>
      </c>
      <c r="E5" s="23">
        <f t="shared" si="0"/>
        <v>1504</v>
      </c>
      <c r="F5" s="23">
        <f t="shared" si="0"/>
        <v>1484</v>
      </c>
      <c r="G5" s="23">
        <f t="shared" si="0"/>
        <v>664</v>
      </c>
      <c r="H5" s="23">
        <f t="shared" si="0"/>
        <v>2100</v>
      </c>
      <c r="I5" s="23">
        <f t="shared" si="0"/>
        <v>1780</v>
      </c>
      <c r="J5" s="23">
        <f t="shared" si="0"/>
        <v>1228</v>
      </c>
      <c r="K5" s="23">
        <f t="shared" si="0"/>
        <v>592</v>
      </c>
      <c r="L5" s="23">
        <f t="shared" si="0"/>
        <v>432</v>
      </c>
      <c r="M5" s="23">
        <f>M4*40</f>
        <v>2100</v>
      </c>
      <c r="N5" s="23">
        <f>N4*40</f>
        <v>600</v>
      </c>
    </row>
    <row r="6" spans="1:14" ht="15.75" thickBot="1">
      <c r="A6" s="86" t="s">
        <v>2</v>
      </c>
      <c r="B6" s="87">
        <f aca="true" t="shared" si="1" ref="B6:M6">B5*10%</f>
        <v>245.60000000000002</v>
      </c>
      <c r="C6" s="88">
        <f t="shared" si="1"/>
        <v>189.60000000000002</v>
      </c>
      <c r="D6" s="88">
        <f t="shared" si="1"/>
        <v>154</v>
      </c>
      <c r="E6" s="88">
        <f t="shared" si="1"/>
        <v>150.4</v>
      </c>
      <c r="F6" s="88">
        <f t="shared" si="1"/>
        <v>148.4</v>
      </c>
      <c r="G6" s="88">
        <f t="shared" si="1"/>
        <v>66.4</v>
      </c>
      <c r="H6" s="88">
        <f t="shared" si="1"/>
        <v>210</v>
      </c>
      <c r="I6" s="88">
        <f t="shared" si="1"/>
        <v>178</v>
      </c>
      <c r="J6" s="88">
        <f t="shared" si="1"/>
        <v>122.80000000000001</v>
      </c>
      <c r="K6" s="88">
        <f t="shared" si="1"/>
        <v>59.2</v>
      </c>
      <c r="L6" s="88">
        <f t="shared" si="1"/>
        <v>43.2</v>
      </c>
      <c r="M6" s="89">
        <f t="shared" si="1"/>
        <v>210</v>
      </c>
      <c r="N6" s="87">
        <f>N5*10%</f>
        <v>60</v>
      </c>
    </row>
    <row r="7" spans="1:14" ht="15.75" thickBot="1">
      <c r="A7" s="90" t="s">
        <v>3</v>
      </c>
      <c r="B7" s="91">
        <f aca="true" t="shared" si="2" ref="B7:N7">B5-B6</f>
        <v>2210.4</v>
      </c>
      <c r="C7" s="92">
        <f t="shared" si="2"/>
        <v>1706.4</v>
      </c>
      <c r="D7" s="92">
        <f t="shared" si="2"/>
        <v>1386</v>
      </c>
      <c r="E7" s="92">
        <f t="shared" si="2"/>
        <v>1353.6</v>
      </c>
      <c r="F7" s="92">
        <f t="shared" si="2"/>
        <v>1335.6</v>
      </c>
      <c r="G7" s="92">
        <f t="shared" si="2"/>
        <v>597.6</v>
      </c>
      <c r="H7" s="92">
        <f t="shared" si="2"/>
        <v>1890</v>
      </c>
      <c r="I7" s="92">
        <f t="shared" si="2"/>
        <v>1602</v>
      </c>
      <c r="J7" s="92">
        <f t="shared" si="2"/>
        <v>1105.2</v>
      </c>
      <c r="K7" s="92">
        <f t="shared" si="2"/>
        <v>532.8</v>
      </c>
      <c r="L7" s="92">
        <f t="shared" si="2"/>
        <v>388.8</v>
      </c>
      <c r="M7" s="93">
        <f t="shared" si="2"/>
        <v>1890</v>
      </c>
      <c r="N7" s="93">
        <f t="shared" si="2"/>
        <v>540</v>
      </c>
    </row>
    <row r="8" ht="36.75" customHeight="1" thickBot="1"/>
    <row r="9" spans="1:13" ht="15.75" thickBot="1">
      <c r="A9" s="51"/>
      <c r="B9" s="9" t="s">
        <v>56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1" t="s">
        <v>14</v>
      </c>
      <c r="K9" s="12" t="s">
        <v>16</v>
      </c>
      <c r="L9" s="69" t="s">
        <v>43</v>
      </c>
      <c r="M9" s="53" t="s">
        <v>75</v>
      </c>
    </row>
    <row r="10" spans="1:13" ht="15">
      <c r="A10" s="94" t="s">
        <v>0</v>
      </c>
      <c r="B10" s="85">
        <v>92.8</v>
      </c>
      <c r="C10" s="85">
        <v>84.7</v>
      </c>
      <c r="D10" s="85">
        <v>62</v>
      </c>
      <c r="E10" s="85">
        <v>46.6</v>
      </c>
      <c r="F10" s="85">
        <v>28.1</v>
      </c>
      <c r="G10" s="85">
        <v>28.1</v>
      </c>
      <c r="H10" s="85">
        <v>31.3</v>
      </c>
      <c r="I10" s="85">
        <v>48.8</v>
      </c>
      <c r="J10" s="85">
        <v>56.4</v>
      </c>
      <c r="K10" s="85">
        <v>61.6</v>
      </c>
      <c r="L10" s="85">
        <v>66.3</v>
      </c>
      <c r="M10" s="85">
        <v>76.8</v>
      </c>
    </row>
    <row r="11" spans="1:13" ht="15" customHeight="1">
      <c r="A11" s="84" t="s">
        <v>1</v>
      </c>
      <c r="B11" s="85">
        <f aca="true" t="shared" si="3" ref="B11:M11">B10*40</f>
        <v>3712</v>
      </c>
      <c r="C11" s="23">
        <f t="shared" si="3"/>
        <v>3388</v>
      </c>
      <c r="D11" s="23">
        <f t="shared" si="3"/>
        <v>2480</v>
      </c>
      <c r="E11" s="23">
        <f t="shared" si="3"/>
        <v>1864</v>
      </c>
      <c r="F11" s="23">
        <f t="shared" si="3"/>
        <v>1124</v>
      </c>
      <c r="G11" s="23">
        <f t="shared" si="3"/>
        <v>1124</v>
      </c>
      <c r="H11" s="23">
        <f t="shared" si="3"/>
        <v>1252</v>
      </c>
      <c r="I11" s="23">
        <f t="shared" si="3"/>
        <v>1952</v>
      </c>
      <c r="J11" s="23">
        <f t="shared" si="3"/>
        <v>2256</v>
      </c>
      <c r="K11" s="24">
        <f t="shared" si="3"/>
        <v>2464</v>
      </c>
      <c r="L11" s="23">
        <f t="shared" si="3"/>
        <v>2652</v>
      </c>
      <c r="M11" s="23">
        <f t="shared" si="3"/>
        <v>3072</v>
      </c>
    </row>
    <row r="12" spans="1:13" ht="15.75" thickBot="1">
      <c r="A12" s="95" t="s">
        <v>2</v>
      </c>
      <c r="B12" s="85">
        <f aca="true" t="shared" si="4" ref="B12:M12">B11*10%</f>
        <v>371.20000000000005</v>
      </c>
      <c r="C12" s="23">
        <f t="shared" si="4"/>
        <v>338.8</v>
      </c>
      <c r="D12" s="23">
        <f t="shared" si="4"/>
        <v>248</v>
      </c>
      <c r="E12" s="23">
        <f t="shared" si="4"/>
        <v>186.4</v>
      </c>
      <c r="F12" s="23">
        <f t="shared" si="4"/>
        <v>112.4</v>
      </c>
      <c r="G12" s="23">
        <f t="shared" si="4"/>
        <v>112.4</v>
      </c>
      <c r="H12" s="23">
        <f t="shared" si="4"/>
        <v>125.2</v>
      </c>
      <c r="I12" s="23">
        <f t="shared" si="4"/>
        <v>195.20000000000002</v>
      </c>
      <c r="J12" s="23">
        <f t="shared" si="4"/>
        <v>225.60000000000002</v>
      </c>
      <c r="K12" s="24">
        <f t="shared" si="4"/>
        <v>246.4</v>
      </c>
      <c r="L12" s="29">
        <f t="shared" si="4"/>
        <v>265.2</v>
      </c>
      <c r="M12" s="29">
        <f t="shared" si="4"/>
        <v>307.20000000000005</v>
      </c>
    </row>
    <row r="13" spans="1:13" ht="15.75" thickBot="1">
      <c r="A13" s="63" t="s">
        <v>3</v>
      </c>
      <c r="B13" s="91">
        <f aca="true" t="shared" si="5" ref="B13:M13">B11-B12</f>
        <v>3340.8</v>
      </c>
      <c r="C13" s="92">
        <f t="shared" si="5"/>
        <v>3049.2</v>
      </c>
      <c r="D13" s="92">
        <f t="shared" si="5"/>
        <v>2232</v>
      </c>
      <c r="E13" s="92">
        <f t="shared" si="5"/>
        <v>1677.6</v>
      </c>
      <c r="F13" s="92">
        <f t="shared" si="5"/>
        <v>1011.6</v>
      </c>
      <c r="G13" s="92">
        <f t="shared" si="5"/>
        <v>1011.6</v>
      </c>
      <c r="H13" s="92">
        <f t="shared" si="5"/>
        <v>1126.8</v>
      </c>
      <c r="I13" s="92">
        <f t="shared" si="5"/>
        <v>1756.8</v>
      </c>
      <c r="J13" s="92">
        <f t="shared" si="5"/>
        <v>2030.4</v>
      </c>
      <c r="K13" s="96">
        <f t="shared" si="5"/>
        <v>2217.6</v>
      </c>
      <c r="L13" s="33">
        <f t="shared" si="5"/>
        <v>2386.8</v>
      </c>
      <c r="M13" s="34">
        <f t="shared" si="5"/>
        <v>2764.8</v>
      </c>
    </row>
    <row r="14" ht="36.75" customHeight="1" thickBot="1"/>
    <row r="15" spans="1:13" ht="15.75" thickBot="1">
      <c r="A15" s="51"/>
      <c r="B15" s="97" t="s">
        <v>45</v>
      </c>
      <c r="C15" s="10" t="s">
        <v>36</v>
      </c>
      <c r="D15" s="10" t="s">
        <v>35</v>
      </c>
      <c r="E15" s="10" t="s">
        <v>29</v>
      </c>
      <c r="F15" s="10" t="s">
        <v>34</v>
      </c>
      <c r="G15" s="10" t="s">
        <v>33</v>
      </c>
      <c r="H15" s="10" t="s">
        <v>32</v>
      </c>
      <c r="I15" s="11" t="s">
        <v>31</v>
      </c>
      <c r="J15" s="98" t="s">
        <v>46</v>
      </c>
      <c r="K15" s="97" t="s">
        <v>47</v>
      </c>
      <c r="L15" s="12" t="s">
        <v>48</v>
      </c>
      <c r="M15" s="69" t="s">
        <v>26</v>
      </c>
    </row>
    <row r="16" spans="1:13" ht="15">
      <c r="A16" s="94" t="s">
        <v>0</v>
      </c>
      <c r="B16" s="85">
        <v>73.5</v>
      </c>
      <c r="C16" s="85">
        <v>54.1</v>
      </c>
      <c r="D16" s="85">
        <v>51.5</v>
      </c>
      <c r="E16" s="85">
        <v>48.5</v>
      </c>
      <c r="F16" s="85">
        <v>48.6</v>
      </c>
      <c r="G16" s="85">
        <v>45.7</v>
      </c>
      <c r="H16" s="85">
        <v>45.7</v>
      </c>
      <c r="I16" s="85">
        <v>45.7</v>
      </c>
      <c r="J16" s="85">
        <v>37.6</v>
      </c>
      <c r="K16" s="85">
        <v>34</v>
      </c>
      <c r="L16" s="85">
        <v>27.2</v>
      </c>
      <c r="M16" s="85">
        <v>55</v>
      </c>
    </row>
    <row r="17" spans="1:13" ht="15" customHeight="1">
      <c r="A17" s="84" t="s">
        <v>1</v>
      </c>
      <c r="B17" s="85">
        <f aca="true" t="shared" si="6" ref="B17:M17">B16*40</f>
        <v>2940</v>
      </c>
      <c r="C17" s="23">
        <f t="shared" si="6"/>
        <v>2164</v>
      </c>
      <c r="D17" s="23">
        <f t="shared" si="6"/>
        <v>2060</v>
      </c>
      <c r="E17" s="23">
        <f t="shared" si="6"/>
        <v>1940</v>
      </c>
      <c r="F17" s="23">
        <f t="shared" si="6"/>
        <v>1944</v>
      </c>
      <c r="G17" s="23">
        <f t="shared" si="6"/>
        <v>1828</v>
      </c>
      <c r="H17" s="23">
        <f t="shared" si="6"/>
        <v>1828</v>
      </c>
      <c r="I17" s="23">
        <f t="shared" si="6"/>
        <v>1828</v>
      </c>
      <c r="J17" s="23">
        <f t="shared" si="6"/>
        <v>1504</v>
      </c>
      <c r="K17" s="23">
        <f t="shared" si="6"/>
        <v>1360</v>
      </c>
      <c r="L17" s="24">
        <f t="shared" si="6"/>
        <v>1088</v>
      </c>
      <c r="M17" s="23">
        <f t="shared" si="6"/>
        <v>2200</v>
      </c>
    </row>
    <row r="18" spans="1:13" ht="15.75" thickBot="1">
      <c r="A18" s="95" t="s">
        <v>2</v>
      </c>
      <c r="B18" s="85">
        <f aca="true" t="shared" si="7" ref="B18:M18">B17*10%</f>
        <v>294</v>
      </c>
      <c r="C18" s="23">
        <f t="shared" si="7"/>
        <v>216.4</v>
      </c>
      <c r="D18" s="23">
        <f t="shared" si="7"/>
        <v>206</v>
      </c>
      <c r="E18" s="23">
        <f t="shared" si="7"/>
        <v>194</v>
      </c>
      <c r="F18" s="23">
        <f t="shared" si="7"/>
        <v>194.4</v>
      </c>
      <c r="G18" s="23">
        <f t="shared" si="7"/>
        <v>182.8</v>
      </c>
      <c r="H18" s="23">
        <f t="shared" si="7"/>
        <v>182.8</v>
      </c>
      <c r="I18" s="23">
        <f t="shared" si="7"/>
        <v>182.8</v>
      </c>
      <c r="J18" s="23">
        <f t="shared" si="7"/>
        <v>150.4</v>
      </c>
      <c r="K18" s="23">
        <f t="shared" si="7"/>
        <v>136</v>
      </c>
      <c r="L18" s="24">
        <f t="shared" si="7"/>
        <v>108.80000000000001</v>
      </c>
      <c r="M18" s="29">
        <f t="shared" si="7"/>
        <v>220</v>
      </c>
    </row>
    <row r="19" spans="1:13" ht="15.75" thickBot="1">
      <c r="A19" s="63" t="s">
        <v>3</v>
      </c>
      <c r="B19" s="91">
        <f aca="true" t="shared" si="8" ref="B19:M19">B17-B18</f>
        <v>2646</v>
      </c>
      <c r="C19" s="92">
        <f t="shared" si="8"/>
        <v>1947.6</v>
      </c>
      <c r="D19" s="92">
        <f t="shared" si="8"/>
        <v>1854</v>
      </c>
      <c r="E19" s="92">
        <f t="shared" si="8"/>
        <v>1746</v>
      </c>
      <c r="F19" s="92">
        <f t="shared" si="8"/>
        <v>1749.6</v>
      </c>
      <c r="G19" s="92">
        <f t="shared" si="8"/>
        <v>1645.2</v>
      </c>
      <c r="H19" s="92">
        <f t="shared" si="8"/>
        <v>1645.2</v>
      </c>
      <c r="I19" s="92">
        <f t="shared" si="8"/>
        <v>1645.2</v>
      </c>
      <c r="J19" s="92">
        <f t="shared" si="8"/>
        <v>1353.6</v>
      </c>
      <c r="K19" s="92">
        <f t="shared" si="8"/>
        <v>1224</v>
      </c>
      <c r="L19" s="96">
        <f t="shared" si="8"/>
        <v>979.2</v>
      </c>
      <c r="M19" s="33">
        <f t="shared" si="8"/>
        <v>1980</v>
      </c>
    </row>
    <row r="20" ht="36.75" customHeight="1" thickBot="1"/>
    <row r="21" spans="1:14" ht="15.75" thickBot="1">
      <c r="A21" s="8"/>
      <c r="B21" s="9" t="s">
        <v>23</v>
      </c>
      <c r="C21" s="10" t="s">
        <v>49</v>
      </c>
      <c r="D21" s="10" t="s">
        <v>20</v>
      </c>
      <c r="E21" s="10" t="s">
        <v>25</v>
      </c>
      <c r="F21" s="10" t="s">
        <v>24</v>
      </c>
      <c r="G21" s="10" t="s">
        <v>51</v>
      </c>
      <c r="H21" s="10" t="s">
        <v>70</v>
      </c>
      <c r="I21" s="10" t="s">
        <v>76</v>
      </c>
      <c r="J21" s="10" t="s">
        <v>90</v>
      </c>
      <c r="K21" s="10" t="s">
        <v>64</v>
      </c>
      <c r="L21" s="80" t="s">
        <v>65</v>
      </c>
      <c r="M21" s="80" t="s">
        <v>74</v>
      </c>
      <c r="N21" s="80" t="s">
        <v>91</v>
      </c>
    </row>
    <row r="22" spans="1:14" ht="15">
      <c r="A22" s="81" t="s">
        <v>0</v>
      </c>
      <c r="B22" s="82">
        <v>40.7</v>
      </c>
      <c r="C22" s="82">
        <v>34.6</v>
      </c>
      <c r="D22" s="82">
        <v>27.7</v>
      </c>
      <c r="E22" s="82">
        <v>45.4</v>
      </c>
      <c r="F22" s="82">
        <v>44.2</v>
      </c>
      <c r="G22" s="82">
        <v>57.8</v>
      </c>
      <c r="H22" s="82">
        <v>67</v>
      </c>
      <c r="I22" s="82">
        <v>59.1</v>
      </c>
      <c r="J22" s="82">
        <v>15</v>
      </c>
      <c r="K22" s="82">
        <v>35</v>
      </c>
      <c r="L22" s="82">
        <v>59.1</v>
      </c>
      <c r="M22" s="82">
        <v>92.8</v>
      </c>
      <c r="N22" s="82">
        <v>36.4</v>
      </c>
    </row>
    <row r="23" spans="1:14" ht="15" customHeight="1">
      <c r="A23" s="84" t="s">
        <v>1</v>
      </c>
      <c r="B23" s="85">
        <f aca="true" t="shared" si="9" ref="B23:N23">B22*40</f>
        <v>1628</v>
      </c>
      <c r="C23" s="23">
        <f t="shared" si="9"/>
        <v>1384</v>
      </c>
      <c r="D23" s="23">
        <f t="shared" si="9"/>
        <v>1108</v>
      </c>
      <c r="E23" s="23">
        <f t="shared" si="9"/>
        <v>1816</v>
      </c>
      <c r="F23" s="23">
        <f t="shared" si="9"/>
        <v>1768</v>
      </c>
      <c r="G23" s="23">
        <f t="shared" si="9"/>
        <v>2312</v>
      </c>
      <c r="H23" s="23">
        <f t="shared" si="9"/>
        <v>2680</v>
      </c>
      <c r="I23" s="23">
        <f t="shared" si="9"/>
        <v>2364</v>
      </c>
      <c r="J23" s="23">
        <f t="shared" si="9"/>
        <v>600</v>
      </c>
      <c r="K23" s="23">
        <f t="shared" si="9"/>
        <v>1400</v>
      </c>
      <c r="L23" s="25">
        <f t="shared" si="9"/>
        <v>2364</v>
      </c>
      <c r="M23" s="23">
        <f t="shared" si="9"/>
        <v>3712</v>
      </c>
      <c r="N23" s="112">
        <f t="shared" si="9"/>
        <v>1456</v>
      </c>
    </row>
    <row r="24" spans="1:14" ht="15.75" thickBot="1">
      <c r="A24" s="86" t="s">
        <v>2</v>
      </c>
      <c r="B24" s="87">
        <f aca="true" t="shared" si="10" ref="B24:G24">B23*10%</f>
        <v>162.8</v>
      </c>
      <c r="C24" s="88">
        <f t="shared" si="10"/>
        <v>138.4</v>
      </c>
      <c r="D24" s="88">
        <f t="shared" si="10"/>
        <v>110.80000000000001</v>
      </c>
      <c r="E24" s="88">
        <f t="shared" si="10"/>
        <v>181.60000000000002</v>
      </c>
      <c r="F24" s="88">
        <f t="shared" si="10"/>
        <v>176.8</v>
      </c>
      <c r="G24" s="88">
        <f t="shared" si="10"/>
        <v>231.20000000000002</v>
      </c>
      <c r="H24" s="99"/>
      <c r="I24" s="88">
        <f>I23*10%</f>
        <v>236.4</v>
      </c>
      <c r="J24" s="88">
        <f>J23*10%</f>
        <v>60</v>
      </c>
      <c r="K24" s="105"/>
      <c r="L24" s="88">
        <f>L23*10%</f>
        <v>236.4</v>
      </c>
      <c r="M24" s="105"/>
      <c r="N24" s="113"/>
    </row>
    <row r="25" spans="1:14" ht="15.75" thickBot="1">
      <c r="A25" s="90" t="s">
        <v>3</v>
      </c>
      <c r="B25" s="91">
        <f aca="true" t="shared" si="11" ref="B25:M25">B23-B24</f>
        <v>1465.2</v>
      </c>
      <c r="C25" s="92">
        <f t="shared" si="11"/>
        <v>1245.6</v>
      </c>
      <c r="D25" s="92">
        <f t="shared" si="11"/>
        <v>997.2</v>
      </c>
      <c r="E25" s="92">
        <f t="shared" si="11"/>
        <v>1634.4</v>
      </c>
      <c r="F25" s="92">
        <f t="shared" si="11"/>
        <v>1591.2</v>
      </c>
      <c r="G25" s="92">
        <f t="shared" si="11"/>
        <v>2080.8</v>
      </c>
      <c r="H25" s="92">
        <f t="shared" si="11"/>
        <v>2680</v>
      </c>
      <c r="I25" s="92">
        <f t="shared" si="11"/>
        <v>2127.6</v>
      </c>
      <c r="J25" s="92">
        <f t="shared" si="11"/>
        <v>540</v>
      </c>
      <c r="K25" s="92">
        <f t="shared" si="11"/>
        <v>1400</v>
      </c>
      <c r="L25" s="92">
        <f t="shared" si="11"/>
        <v>2127.6</v>
      </c>
      <c r="M25" s="92">
        <f t="shared" si="11"/>
        <v>3712</v>
      </c>
      <c r="N25" s="106">
        <f>N23-N24</f>
        <v>1456</v>
      </c>
    </row>
    <row r="26" ht="36.75" customHeight="1"/>
    <row r="27" ht="36.75" customHeight="1" thickBot="1">
      <c r="B27" s="117" t="s">
        <v>93</v>
      </c>
    </row>
    <row r="28" spans="1:14" ht="15" customHeight="1" thickBot="1">
      <c r="A28" s="8"/>
      <c r="B28" s="9" t="s">
        <v>4</v>
      </c>
      <c r="C28" s="10" t="s">
        <v>19</v>
      </c>
      <c r="D28" s="10" t="s">
        <v>18</v>
      </c>
      <c r="E28" s="10" t="s">
        <v>17</v>
      </c>
      <c r="F28" s="10" t="s">
        <v>30</v>
      </c>
      <c r="G28" s="10" t="s">
        <v>38</v>
      </c>
      <c r="H28" s="10" t="s">
        <v>39</v>
      </c>
      <c r="I28" s="10" t="s">
        <v>40</v>
      </c>
      <c r="J28" s="10" t="s">
        <v>5</v>
      </c>
      <c r="K28" s="10" t="s">
        <v>41</v>
      </c>
      <c r="L28" s="10" t="s">
        <v>42</v>
      </c>
      <c r="M28" s="80" t="s">
        <v>63</v>
      </c>
      <c r="N28" s="80" t="s">
        <v>61</v>
      </c>
    </row>
    <row r="29" spans="1:14" ht="15">
      <c r="A29" s="81" t="s">
        <v>0</v>
      </c>
      <c r="B29" s="82">
        <f>B4</f>
        <v>61.4</v>
      </c>
      <c r="C29" s="82">
        <f aca="true" t="shared" si="12" ref="C29:N29">C4</f>
        <v>47.4</v>
      </c>
      <c r="D29" s="82">
        <f t="shared" si="12"/>
        <v>38.5</v>
      </c>
      <c r="E29" s="82">
        <f t="shared" si="12"/>
        <v>37.6</v>
      </c>
      <c r="F29" s="82">
        <f t="shared" si="12"/>
        <v>37.1</v>
      </c>
      <c r="G29" s="82">
        <f t="shared" si="12"/>
        <v>16.6</v>
      </c>
      <c r="H29" s="82">
        <f t="shared" si="12"/>
        <v>52.5</v>
      </c>
      <c r="I29" s="82">
        <f t="shared" si="12"/>
        <v>44.5</v>
      </c>
      <c r="J29" s="82">
        <f t="shared" si="12"/>
        <v>30.7</v>
      </c>
      <c r="K29" s="82">
        <f t="shared" si="12"/>
        <v>14.8</v>
      </c>
      <c r="L29" s="82">
        <f t="shared" si="12"/>
        <v>10.8</v>
      </c>
      <c r="M29" s="82">
        <f t="shared" si="12"/>
        <v>52.5</v>
      </c>
      <c r="N29" s="82">
        <f t="shared" si="12"/>
        <v>15</v>
      </c>
    </row>
    <row r="30" spans="1:14" ht="15" customHeight="1">
      <c r="A30" s="84" t="s">
        <v>1</v>
      </c>
      <c r="B30" s="85">
        <f aca="true" t="shared" si="13" ref="B30:L30">B29*40</f>
        <v>2456</v>
      </c>
      <c r="C30" s="23">
        <f t="shared" si="13"/>
        <v>1896</v>
      </c>
      <c r="D30" s="23">
        <f t="shared" si="13"/>
        <v>1540</v>
      </c>
      <c r="E30" s="23">
        <f t="shared" si="13"/>
        <v>1504</v>
      </c>
      <c r="F30" s="23">
        <f t="shared" si="13"/>
        <v>1484</v>
      </c>
      <c r="G30" s="23">
        <f t="shared" si="13"/>
        <v>664</v>
      </c>
      <c r="H30" s="23">
        <f t="shared" si="13"/>
        <v>2100</v>
      </c>
      <c r="I30" s="23">
        <f t="shared" si="13"/>
        <v>1780</v>
      </c>
      <c r="J30" s="23">
        <f t="shared" si="13"/>
        <v>1228</v>
      </c>
      <c r="K30" s="23">
        <f t="shared" si="13"/>
        <v>592</v>
      </c>
      <c r="L30" s="23">
        <f t="shared" si="13"/>
        <v>432</v>
      </c>
      <c r="M30" s="23">
        <f>M29*40</f>
        <v>2100</v>
      </c>
      <c r="N30" s="23">
        <f>N29*40</f>
        <v>600</v>
      </c>
    </row>
    <row r="31" spans="1:14" ht="15" customHeight="1" thickBot="1">
      <c r="A31" s="86" t="s">
        <v>62</v>
      </c>
      <c r="B31" s="87">
        <f>B30*5%</f>
        <v>122.80000000000001</v>
      </c>
      <c r="C31" s="87">
        <f aca="true" t="shared" si="14" ref="C31:L31">C30*5%</f>
        <v>94.80000000000001</v>
      </c>
      <c r="D31" s="87">
        <f t="shared" si="14"/>
        <v>77</v>
      </c>
      <c r="E31" s="87">
        <f t="shared" si="14"/>
        <v>75.2</v>
      </c>
      <c r="F31" s="87">
        <f t="shared" si="14"/>
        <v>74.2</v>
      </c>
      <c r="G31" s="87">
        <f t="shared" si="14"/>
        <v>33.2</v>
      </c>
      <c r="H31" s="87">
        <f t="shared" si="14"/>
        <v>105</v>
      </c>
      <c r="I31" s="87">
        <f t="shared" si="14"/>
        <v>89</v>
      </c>
      <c r="J31" s="87">
        <f t="shared" si="14"/>
        <v>61.400000000000006</v>
      </c>
      <c r="K31" s="87">
        <f t="shared" si="14"/>
        <v>29.6</v>
      </c>
      <c r="L31" s="87">
        <f t="shared" si="14"/>
        <v>21.6</v>
      </c>
      <c r="M31" s="87">
        <f>M30*5%</f>
        <v>105</v>
      </c>
      <c r="N31" s="87">
        <f>N30*5%</f>
        <v>30</v>
      </c>
    </row>
    <row r="32" spans="1:14" ht="15" customHeight="1" thickBot="1">
      <c r="A32" s="90" t="s">
        <v>3</v>
      </c>
      <c r="B32" s="91">
        <f aca="true" t="shared" si="15" ref="B32:M32">B30-B31</f>
        <v>2333.2</v>
      </c>
      <c r="C32" s="92">
        <f t="shared" si="15"/>
        <v>1801.2</v>
      </c>
      <c r="D32" s="92">
        <f t="shared" si="15"/>
        <v>1463</v>
      </c>
      <c r="E32" s="92">
        <f t="shared" si="15"/>
        <v>1428.8</v>
      </c>
      <c r="F32" s="92">
        <f t="shared" si="15"/>
        <v>1409.8</v>
      </c>
      <c r="G32" s="92">
        <f t="shared" si="15"/>
        <v>630.8</v>
      </c>
      <c r="H32" s="92">
        <f t="shared" si="15"/>
        <v>1995</v>
      </c>
      <c r="I32" s="92">
        <f t="shared" si="15"/>
        <v>1691</v>
      </c>
      <c r="J32" s="92">
        <f t="shared" si="15"/>
        <v>1166.6</v>
      </c>
      <c r="K32" s="92">
        <f t="shared" si="15"/>
        <v>562.4</v>
      </c>
      <c r="L32" s="92">
        <f t="shared" si="15"/>
        <v>410.4</v>
      </c>
      <c r="M32" s="93">
        <f t="shared" si="15"/>
        <v>1995</v>
      </c>
      <c r="N32" s="93">
        <f>N30-N31</f>
        <v>570</v>
      </c>
    </row>
    <row r="33" ht="15" customHeight="1" thickBot="1"/>
    <row r="34" spans="1:13" ht="15" customHeight="1" thickBot="1">
      <c r="A34" s="51"/>
      <c r="B34" s="9" t="s">
        <v>56</v>
      </c>
      <c r="C34" s="10" t="s">
        <v>7</v>
      </c>
      <c r="D34" s="10" t="s">
        <v>8</v>
      </c>
      <c r="E34" s="10" t="s">
        <v>9</v>
      </c>
      <c r="F34" s="10" t="s">
        <v>10</v>
      </c>
      <c r="G34" s="10" t="s">
        <v>11</v>
      </c>
      <c r="H34" s="10" t="s">
        <v>12</v>
      </c>
      <c r="I34" s="10" t="s">
        <v>13</v>
      </c>
      <c r="J34" s="11" t="s">
        <v>14</v>
      </c>
      <c r="K34" s="12" t="s">
        <v>16</v>
      </c>
      <c r="L34" s="69" t="s">
        <v>43</v>
      </c>
      <c r="M34" s="53" t="s">
        <v>44</v>
      </c>
    </row>
    <row r="35" spans="1:13" ht="15">
      <c r="A35" s="94" t="s">
        <v>0</v>
      </c>
      <c r="B35" s="60">
        <f aca="true" t="shared" si="16" ref="B35:L35">B10</f>
        <v>92.8</v>
      </c>
      <c r="C35" s="60">
        <f t="shared" si="16"/>
        <v>84.7</v>
      </c>
      <c r="D35" s="60">
        <f t="shared" si="16"/>
        <v>62</v>
      </c>
      <c r="E35" s="60">
        <f t="shared" si="16"/>
        <v>46.6</v>
      </c>
      <c r="F35" s="60">
        <f t="shared" si="16"/>
        <v>28.1</v>
      </c>
      <c r="G35" s="60">
        <f t="shared" si="16"/>
        <v>28.1</v>
      </c>
      <c r="H35" s="60">
        <f t="shared" si="16"/>
        <v>31.3</v>
      </c>
      <c r="I35" s="60">
        <f t="shared" si="16"/>
        <v>48.8</v>
      </c>
      <c r="J35" s="60">
        <f t="shared" si="16"/>
        <v>56.4</v>
      </c>
      <c r="K35" s="60">
        <f t="shared" si="16"/>
        <v>61.6</v>
      </c>
      <c r="L35" s="60">
        <f t="shared" si="16"/>
        <v>66.3</v>
      </c>
      <c r="M35" s="60">
        <f>M10</f>
        <v>76.8</v>
      </c>
    </row>
    <row r="36" spans="1:13" ht="15" customHeight="1">
      <c r="A36" s="84" t="s">
        <v>1</v>
      </c>
      <c r="B36" s="85">
        <f aca="true" t="shared" si="17" ref="B36:M36">B35*40</f>
        <v>3712</v>
      </c>
      <c r="C36" s="23">
        <f t="shared" si="17"/>
        <v>3388</v>
      </c>
      <c r="D36" s="23">
        <f t="shared" si="17"/>
        <v>2480</v>
      </c>
      <c r="E36" s="23">
        <f t="shared" si="17"/>
        <v>1864</v>
      </c>
      <c r="F36" s="23">
        <f t="shared" si="17"/>
        <v>1124</v>
      </c>
      <c r="G36" s="23">
        <f t="shared" si="17"/>
        <v>1124</v>
      </c>
      <c r="H36" s="23">
        <f t="shared" si="17"/>
        <v>1252</v>
      </c>
      <c r="I36" s="23">
        <f t="shared" si="17"/>
        <v>1952</v>
      </c>
      <c r="J36" s="23">
        <f t="shared" si="17"/>
        <v>2256</v>
      </c>
      <c r="K36" s="24">
        <f t="shared" si="17"/>
        <v>2464</v>
      </c>
      <c r="L36" s="23">
        <f t="shared" si="17"/>
        <v>2652</v>
      </c>
      <c r="M36" s="23">
        <f t="shared" si="17"/>
        <v>3072</v>
      </c>
    </row>
    <row r="37" spans="1:13" ht="15" customHeight="1" thickBot="1">
      <c r="A37" s="95" t="s">
        <v>62</v>
      </c>
      <c r="B37" s="85">
        <f>B36*5%</f>
        <v>185.60000000000002</v>
      </c>
      <c r="C37" s="85">
        <f aca="true" t="shared" si="18" ref="C37:M37">C36*5%</f>
        <v>169.4</v>
      </c>
      <c r="D37" s="85">
        <f t="shared" si="18"/>
        <v>124</v>
      </c>
      <c r="E37" s="85">
        <f t="shared" si="18"/>
        <v>93.2</v>
      </c>
      <c r="F37" s="85">
        <f t="shared" si="18"/>
        <v>56.2</v>
      </c>
      <c r="G37" s="85">
        <f t="shared" si="18"/>
        <v>56.2</v>
      </c>
      <c r="H37" s="85">
        <f t="shared" si="18"/>
        <v>62.6</v>
      </c>
      <c r="I37" s="85">
        <f t="shared" si="18"/>
        <v>97.60000000000001</v>
      </c>
      <c r="J37" s="85">
        <f t="shared" si="18"/>
        <v>112.80000000000001</v>
      </c>
      <c r="K37" s="85">
        <f t="shared" si="18"/>
        <v>123.2</v>
      </c>
      <c r="L37" s="85">
        <f t="shared" si="18"/>
        <v>132.6</v>
      </c>
      <c r="M37" s="85">
        <f t="shared" si="18"/>
        <v>153.60000000000002</v>
      </c>
    </row>
    <row r="38" spans="1:13" ht="15" customHeight="1" thickBot="1">
      <c r="A38" s="63" t="s">
        <v>3</v>
      </c>
      <c r="B38" s="91">
        <f aca="true" t="shared" si="19" ref="B38:M38">B36-B37</f>
        <v>3526.4</v>
      </c>
      <c r="C38" s="92">
        <f t="shared" si="19"/>
        <v>3218.6</v>
      </c>
      <c r="D38" s="92">
        <f t="shared" si="19"/>
        <v>2356</v>
      </c>
      <c r="E38" s="92">
        <f t="shared" si="19"/>
        <v>1770.8</v>
      </c>
      <c r="F38" s="92">
        <f t="shared" si="19"/>
        <v>1067.8</v>
      </c>
      <c r="G38" s="92">
        <f t="shared" si="19"/>
        <v>1067.8</v>
      </c>
      <c r="H38" s="92">
        <f t="shared" si="19"/>
        <v>1189.4</v>
      </c>
      <c r="I38" s="92">
        <f t="shared" si="19"/>
        <v>1854.4</v>
      </c>
      <c r="J38" s="92">
        <f t="shared" si="19"/>
        <v>2143.2</v>
      </c>
      <c r="K38" s="96">
        <f t="shared" si="19"/>
        <v>2340.8</v>
      </c>
      <c r="L38" s="33">
        <f t="shared" si="19"/>
        <v>2519.4</v>
      </c>
      <c r="M38" s="34">
        <f t="shared" si="19"/>
        <v>2918.4</v>
      </c>
    </row>
    <row r="39" ht="15" customHeight="1" thickBot="1"/>
    <row r="40" spans="1:13" ht="15" customHeight="1" thickBot="1">
      <c r="A40" s="51"/>
      <c r="B40" s="97" t="s">
        <v>45</v>
      </c>
      <c r="C40" s="10" t="s">
        <v>36</v>
      </c>
      <c r="D40" s="10" t="s">
        <v>35</v>
      </c>
      <c r="E40" s="10" t="s">
        <v>29</v>
      </c>
      <c r="F40" s="10" t="s">
        <v>34</v>
      </c>
      <c r="G40" s="10" t="s">
        <v>33</v>
      </c>
      <c r="H40" s="10" t="s">
        <v>32</v>
      </c>
      <c r="I40" s="11" t="s">
        <v>31</v>
      </c>
      <c r="J40" s="98" t="s">
        <v>46</v>
      </c>
      <c r="K40" s="97" t="s">
        <v>47</v>
      </c>
      <c r="L40" s="12" t="s">
        <v>48</v>
      </c>
      <c r="M40" s="69" t="s">
        <v>26</v>
      </c>
    </row>
    <row r="41" spans="1:13" ht="15">
      <c r="A41" s="94" t="s">
        <v>0</v>
      </c>
      <c r="B41" s="85">
        <f>B16</f>
        <v>73.5</v>
      </c>
      <c r="C41" s="85">
        <f aca="true" t="shared" si="20" ref="C41:M41">C16</f>
        <v>54.1</v>
      </c>
      <c r="D41" s="85">
        <f t="shared" si="20"/>
        <v>51.5</v>
      </c>
      <c r="E41" s="85">
        <f t="shared" si="20"/>
        <v>48.5</v>
      </c>
      <c r="F41" s="85">
        <f t="shared" si="20"/>
        <v>48.6</v>
      </c>
      <c r="G41" s="85">
        <f t="shared" si="20"/>
        <v>45.7</v>
      </c>
      <c r="H41" s="85">
        <f t="shared" si="20"/>
        <v>45.7</v>
      </c>
      <c r="I41" s="85">
        <f t="shared" si="20"/>
        <v>45.7</v>
      </c>
      <c r="J41" s="85">
        <f t="shared" si="20"/>
        <v>37.6</v>
      </c>
      <c r="K41" s="85">
        <f t="shared" si="20"/>
        <v>34</v>
      </c>
      <c r="L41" s="85">
        <f t="shared" si="20"/>
        <v>27.2</v>
      </c>
      <c r="M41" s="85">
        <f t="shared" si="20"/>
        <v>55</v>
      </c>
    </row>
    <row r="42" spans="1:13" ht="15" customHeight="1">
      <c r="A42" s="84" t="s">
        <v>1</v>
      </c>
      <c r="B42" s="85">
        <f aca="true" t="shared" si="21" ref="B42:M42">B41*40</f>
        <v>2940</v>
      </c>
      <c r="C42" s="23">
        <f t="shared" si="21"/>
        <v>2164</v>
      </c>
      <c r="D42" s="23">
        <f t="shared" si="21"/>
        <v>2060</v>
      </c>
      <c r="E42" s="23">
        <f t="shared" si="21"/>
        <v>1940</v>
      </c>
      <c r="F42" s="23">
        <f t="shared" si="21"/>
        <v>1944</v>
      </c>
      <c r="G42" s="23">
        <f t="shared" si="21"/>
        <v>1828</v>
      </c>
      <c r="H42" s="23">
        <f t="shared" si="21"/>
        <v>1828</v>
      </c>
      <c r="I42" s="23">
        <f t="shared" si="21"/>
        <v>1828</v>
      </c>
      <c r="J42" s="23">
        <f t="shared" si="21"/>
        <v>1504</v>
      </c>
      <c r="K42" s="23">
        <f t="shared" si="21"/>
        <v>1360</v>
      </c>
      <c r="L42" s="24">
        <f t="shared" si="21"/>
        <v>1088</v>
      </c>
      <c r="M42" s="23">
        <f t="shared" si="21"/>
        <v>2200</v>
      </c>
    </row>
    <row r="43" spans="1:13" ht="15" customHeight="1" thickBot="1">
      <c r="A43" s="95" t="s">
        <v>62</v>
      </c>
      <c r="B43" s="85">
        <f>B42*5%</f>
        <v>147</v>
      </c>
      <c r="C43" s="85">
        <f aca="true" t="shared" si="22" ref="C43:M43">C42*5%</f>
        <v>108.2</v>
      </c>
      <c r="D43" s="85">
        <f t="shared" si="22"/>
        <v>103</v>
      </c>
      <c r="E43" s="85">
        <f t="shared" si="22"/>
        <v>97</v>
      </c>
      <c r="F43" s="85">
        <f t="shared" si="22"/>
        <v>97.2</v>
      </c>
      <c r="G43" s="85">
        <f t="shared" si="22"/>
        <v>91.4</v>
      </c>
      <c r="H43" s="85">
        <f t="shared" si="22"/>
        <v>91.4</v>
      </c>
      <c r="I43" s="85">
        <f t="shared" si="22"/>
        <v>91.4</v>
      </c>
      <c r="J43" s="85">
        <f t="shared" si="22"/>
        <v>75.2</v>
      </c>
      <c r="K43" s="85">
        <f t="shared" si="22"/>
        <v>68</v>
      </c>
      <c r="L43" s="85">
        <f t="shared" si="22"/>
        <v>54.400000000000006</v>
      </c>
      <c r="M43" s="85">
        <f t="shared" si="22"/>
        <v>110</v>
      </c>
    </row>
    <row r="44" spans="1:13" ht="15" customHeight="1" thickBot="1">
      <c r="A44" s="63" t="s">
        <v>3</v>
      </c>
      <c r="B44" s="91">
        <f aca="true" t="shared" si="23" ref="B44:M44">B42-B43</f>
        <v>2793</v>
      </c>
      <c r="C44" s="92">
        <f t="shared" si="23"/>
        <v>2055.8</v>
      </c>
      <c r="D44" s="92">
        <f t="shared" si="23"/>
        <v>1957</v>
      </c>
      <c r="E44" s="92">
        <f t="shared" si="23"/>
        <v>1843</v>
      </c>
      <c r="F44" s="92">
        <f t="shared" si="23"/>
        <v>1846.8</v>
      </c>
      <c r="G44" s="92">
        <f t="shared" si="23"/>
        <v>1736.6</v>
      </c>
      <c r="H44" s="92">
        <f t="shared" si="23"/>
        <v>1736.6</v>
      </c>
      <c r="I44" s="92">
        <f t="shared" si="23"/>
        <v>1736.6</v>
      </c>
      <c r="J44" s="92">
        <f t="shared" si="23"/>
        <v>1428.8</v>
      </c>
      <c r="K44" s="92">
        <f t="shared" si="23"/>
        <v>1292</v>
      </c>
      <c r="L44" s="96">
        <f t="shared" si="23"/>
        <v>1033.6</v>
      </c>
      <c r="M44" s="33">
        <f t="shared" si="23"/>
        <v>2090</v>
      </c>
    </row>
    <row r="45" ht="15" customHeight="1" thickBot="1"/>
    <row r="46" spans="1:14" ht="15" customHeight="1" thickBot="1">
      <c r="A46" s="8"/>
      <c r="B46" s="9" t="s">
        <v>23</v>
      </c>
      <c r="C46" s="10" t="s">
        <v>49</v>
      </c>
      <c r="D46" s="10" t="s">
        <v>20</v>
      </c>
      <c r="E46" s="10" t="s">
        <v>25</v>
      </c>
      <c r="F46" s="10" t="s">
        <v>24</v>
      </c>
      <c r="G46" s="10" t="s">
        <v>51</v>
      </c>
      <c r="H46" s="10" t="s">
        <v>70</v>
      </c>
      <c r="I46" s="10" t="s">
        <v>60</v>
      </c>
      <c r="J46" s="10" t="s">
        <v>61</v>
      </c>
      <c r="K46" s="10" t="s">
        <v>64</v>
      </c>
      <c r="L46" s="80" t="s">
        <v>65</v>
      </c>
      <c r="M46" s="80" t="s">
        <v>74</v>
      </c>
      <c r="N46" s="80" t="s">
        <v>94</v>
      </c>
    </row>
    <row r="47" spans="1:14" ht="15">
      <c r="A47" s="81" t="s">
        <v>0</v>
      </c>
      <c r="B47" s="18">
        <f aca="true" t="shared" si="24" ref="B47:M47">B22</f>
        <v>40.7</v>
      </c>
      <c r="C47" s="18">
        <f t="shared" si="24"/>
        <v>34.6</v>
      </c>
      <c r="D47" s="18">
        <f t="shared" si="24"/>
        <v>27.7</v>
      </c>
      <c r="E47" s="18">
        <f t="shared" si="24"/>
        <v>45.4</v>
      </c>
      <c r="F47" s="18">
        <f t="shared" si="24"/>
        <v>44.2</v>
      </c>
      <c r="G47" s="18">
        <f t="shared" si="24"/>
        <v>57.8</v>
      </c>
      <c r="H47" s="18">
        <f t="shared" si="24"/>
        <v>67</v>
      </c>
      <c r="I47" s="18">
        <f t="shared" si="24"/>
        <v>59.1</v>
      </c>
      <c r="J47" s="18">
        <f t="shared" si="24"/>
        <v>15</v>
      </c>
      <c r="K47" s="18">
        <f t="shared" si="24"/>
        <v>35</v>
      </c>
      <c r="L47" s="18">
        <f t="shared" si="24"/>
        <v>59.1</v>
      </c>
      <c r="M47" s="18">
        <f t="shared" si="24"/>
        <v>92.8</v>
      </c>
      <c r="N47" s="18">
        <f>N22</f>
        <v>36.4</v>
      </c>
    </row>
    <row r="48" spans="1:14" ht="15" customHeight="1">
      <c r="A48" s="84" t="s">
        <v>1</v>
      </c>
      <c r="B48" s="85">
        <f aca="true" t="shared" si="25" ref="B48:N48">B47*40</f>
        <v>1628</v>
      </c>
      <c r="C48" s="23">
        <f t="shared" si="25"/>
        <v>1384</v>
      </c>
      <c r="D48" s="23">
        <f t="shared" si="25"/>
        <v>1108</v>
      </c>
      <c r="E48" s="23">
        <f t="shared" si="25"/>
        <v>1816</v>
      </c>
      <c r="F48" s="23">
        <f t="shared" si="25"/>
        <v>1768</v>
      </c>
      <c r="G48" s="23">
        <f t="shared" si="25"/>
        <v>2312</v>
      </c>
      <c r="H48" s="23">
        <f t="shared" si="25"/>
        <v>2680</v>
      </c>
      <c r="I48" s="23">
        <f t="shared" si="25"/>
        <v>2364</v>
      </c>
      <c r="J48" s="23">
        <f t="shared" si="25"/>
        <v>600</v>
      </c>
      <c r="K48" s="23">
        <f t="shared" si="25"/>
        <v>1400</v>
      </c>
      <c r="L48" s="25">
        <f t="shared" si="25"/>
        <v>2364</v>
      </c>
      <c r="M48" s="23">
        <f t="shared" si="25"/>
        <v>3712</v>
      </c>
      <c r="N48" s="112">
        <f t="shared" si="25"/>
        <v>1456</v>
      </c>
    </row>
    <row r="49" spans="1:14" ht="15" customHeight="1" thickBot="1">
      <c r="A49" s="86" t="s">
        <v>62</v>
      </c>
      <c r="B49" s="87">
        <f>B48*5%</f>
        <v>81.4</v>
      </c>
      <c r="C49" s="87">
        <f aca="true" t="shared" si="26" ref="C49:L49">C48*5%</f>
        <v>69.2</v>
      </c>
      <c r="D49" s="87">
        <f t="shared" si="26"/>
        <v>55.400000000000006</v>
      </c>
      <c r="E49" s="87">
        <f t="shared" si="26"/>
        <v>90.80000000000001</v>
      </c>
      <c r="F49" s="87">
        <f t="shared" si="26"/>
        <v>88.4</v>
      </c>
      <c r="G49" s="87">
        <f t="shared" si="26"/>
        <v>115.60000000000001</v>
      </c>
      <c r="H49" s="118"/>
      <c r="I49" s="87">
        <f t="shared" si="26"/>
        <v>118.2</v>
      </c>
      <c r="J49" s="87">
        <f t="shared" si="26"/>
        <v>30</v>
      </c>
      <c r="K49" s="118"/>
      <c r="L49" s="87">
        <f t="shared" si="26"/>
        <v>118.2</v>
      </c>
      <c r="M49" s="105"/>
      <c r="N49" s="113"/>
    </row>
    <row r="50" spans="1:14" ht="15" customHeight="1" thickBot="1">
      <c r="A50" s="90" t="s">
        <v>3</v>
      </c>
      <c r="B50" s="91">
        <f aca="true" t="shared" si="27" ref="B50:M50">B48-B49</f>
        <v>1546.6</v>
      </c>
      <c r="C50" s="92">
        <f t="shared" si="27"/>
        <v>1314.8</v>
      </c>
      <c r="D50" s="92">
        <f t="shared" si="27"/>
        <v>1052.6</v>
      </c>
      <c r="E50" s="92">
        <f t="shared" si="27"/>
        <v>1725.2</v>
      </c>
      <c r="F50" s="92">
        <f t="shared" si="27"/>
        <v>1679.6</v>
      </c>
      <c r="G50" s="92">
        <f t="shared" si="27"/>
        <v>2196.4</v>
      </c>
      <c r="H50" s="92">
        <f t="shared" si="27"/>
        <v>2680</v>
      </c>
      <c r="I50" s="92">
        <f t="shared" si="27"/>
        <v>2245.8</v>
      </c>
      <c r="J50" s="92">
        <f t="shared" si="27"/>
        <v>570</v>
      </c>
      <c r="K50" s="92">
        <f t="shared" si="27"/>
        <v>1400</v>
      </c>
      <c r="L50" s="93">
        <f t="shared" si="27"/>
        <v>2245.8</v>
      </c>
      <c r="M50" s="92">
        <f t="shared" si="27"/>
        <v>3712</v>
      </c>
      <c r="N50" s="106">
        <f>N48-N49</f>
        <v>1456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Midland Mainline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jmoyses</dc:creator>
  <cp:keywords/>
  <dc:description/>
  <cp:lastModifiedBy>Emma Taylor (staff)</cp:lastModifiedBy>
  <cp:lastPrinted>2015-11-16T17:02:01Z</cp:lastPrinted>
  <dcterms:created xsi:type="dcterms:W3CDTF">2010-04-29T14:14:17Z</dcterms:created>
  <dcterms:modified xsi:type="dcterms:W3CDTF">2024-03-07T15:44:37Z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Ravinder Bilan</vt:lpwstr>
  </property>
  <property fmtid="{D5CDD505-2E9C-101B-9397-08002B2CF9AE}" pid="3" name="SharedWithUsers">
    <vt:lpwstr>250;#Ravinder Bilan</vt:lpwstr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